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X:\2M2\Secure\CBIC_SYS\Projects\Website\Round 2028\"/>
    </mc:Choice>
  </mc:AlternateContent>
  <xr:revisionPtr revIDLastSave="0" documentId="8_{5F08C098-F93C-4C32-B87A-B7EB0BF4235F}" xr6:coauthVersionLast="47" xr6:coauthVersionMax="47" xr10:uidLastSave="{00000000-0000-0000-0000-000000000000}"/>
  <bookViews>
    <workbookView xWindow="4320" yWindow="1770" windowWidth="21600" windowHeight="11835" xr2:uid="{00000000-000D-0000-FFFF-FFFF00000000}"/>
  </bookViews>
  <sheets>
    <sheet name="Important Notes" sheetId="2" r:id="rId1"/>
    <sheet name="Class II CGMs" sheetId="8" r:id="rId2"/>
    <sheet name="Hydrophilic Catheters" sheetId="6" r:id="rId3"/>
    <sheet name="OTS Upper Extremity" sheetId="4" r:id="rId4"/>
    <sheet name="OTS Back" sheetId="3" r:id="rId5"/>
    <sheet name="OTS Knee" sheetId="1" r:id="rId6"/>
    <sheet name="Ostomy Supplies" sheetId="5" r:id="rId7"/>
    <sheet name="Urological" sheetId="7" r:id="rId8"/>
  </sheets>
  <definedNames>
    <definedName name="HCPC2025_APR_02182025" localSheetId="1">'Class II CGMs'!$A$3:$D$9</definedName>
    <definedName name="HCPC2025_APR_02182025" localSheetId="2">'Hydrophilic Catheters'!$A$1:$D$9</definedName>
    <definedName name="HCPC2025_APR_02182025" localSheetId="6">'Ostomy Supplies'!$A$1:$D$102</definedName>
    <definedName name="HCPC2025_APR_02182025" localSheetId="4">'OTS Back'!$A$1:$D$22</definedName>
    <definedName name="HCPC2025_APR_02182025" localSheetId="3">'OTS Upper Extremity'!#REF!</definedName>
    <definedName name="HCPC2025_APR_02182025" localSheetId="7">Urological!$A$1:$D$38</definedName>
    <definedName name="HCPC2025_APR_02182025">'OTS Knee'!$A$1:$D$20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8" l="1"/>
  <c r="C7" i="8"/>
  <c r="C8" i="8"/>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8" i="6"/>
  <c r="C7" i="6"/>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22" i="4"/>
  <c r="C21" i="4"/>
  <c r="C20" i="4"/>
  <c r="C19" i="4"/>
  <c r="C18" i="4"/>
  <c r="C17" i="4"/>
  <c r="C16" i="4"/>
  <c r="C15" i="4"/>
  <c r="C14" i="4"/>
  <c r="C13" i="4"/>
  <c r="C12" i="4"/>
  <c r="C11" i="4"/>
  <c r="C10" i="4"/>
  <c r="C9" i="4"/>
  <c r="C8" i="4"/>
  <c r="C7" i="4"/>
  <c r="C21" i="3"/>
  <c r="C20" i="3"/>
  <c r="C19" i="3"/>
  <c r="C18" i="3"/>
  <c r="C17" i="3"/>
  <c r="C16" i="3"/>
  <c r="C15" i="3"/>
  <c r="C14" i="3"/>
  <c r="C13" i="3"/>
  <c r="C12" i="3"/>
  <c r="C11" i="3"/>
  <c r="C10" i="3"/>
  <c r="C9" i="3"/>
  <c r="C8" i="3"/>
  <c r="C7" i="3"/>
  <c r="C18" i="1"/>
  <c r="C17" i="1"/>
  <c r="C16" i="1"/>
  <c r="C15" i="1"/>
  <c r="C14" i="1"/>
  <c r="C13" i="1"/>
  <c r="C12" i="1"/>
  <c r="C11" i="1"/>
  <c r="C10" i="1"/>
  <c r="C9" i="1"/>
  <c r="C8" i="1"/>
  <c r="C7" i="1"/>
</calcChain>
</file>

<file path=xl/sharedStrings.xml><?xml version="1.0" encoding="utf-8"?>
<sst xmlns="http://schemas.openxmlformats.org/spreadsheetml/2006/main" count="432" uniqueCount="374">
  <si>
    <t>Important Notes:</t>
  </si>
  <si>
    <t>Class II Continuous Glucose Monitors (CGMs) and Insulin Pumps</t>
  </si>
  <si>
    <t>Lead Item HCPCS</t>
  </si>
  <si>
    <t>Bid Limt</t>
  </si>
  <si>
    <t>Your Bid</t>
  </si>
  <si>
    <t>LONG DESCRIPTION</t>
  </si>
  <si>
    <t>E2103</t>
  </si>
  <si>
    <t>Non-adjunctive, non-implanted continuous glucose monitor or receiver</t>
  </si>
  <si>
    <t>Non-Lead HCPCS</t>
  </si>
  <si>
    <t>Ratio</t>
  </si>
  <si>
    <t>Relative Bid Amount</t>
  </si>
  <si>
    <t>A4239</t>
  </si>
  <si>
    <t>E0784</t>
  </si>
  <si>
    <t>External ambulatory infusion pump, insulin</t>
  </si>
  <si>
    <t>Urological Supplies</t>
  </si>
  <si>
    <t>A4352</t>
  </si>
  <si>
    <t>Intermittent urinary catheter; coude (curved) tip, with or without coating (teflon, silicone, or silicone elastomeric, etc.), each</t>
  </si>
  <si>
    <t>A4217</t>
  </si>
  <si>
    <t>Sterile water/saline, 500 ml</t>
  </si>
  <si>
    <t>A4310</t>
  </si>
  <si>
    <t>Insertion tray without drainage bag and without catheter (accessories only)</t>
  </si>
  <si>
    <t>A4320</t>
  </si>
  <si>
    <t>Irrigation tray with bulb or piston syringe, any purpose</t>
  </si>
  <si>
    <t>A4322</t>
  </si>
  <si>
    <t>Irrigation syringe, bulb or piston, each</t>
  </si>
  <si>
    <t>A4326</t>
  </si>
  <si>
    <t>Male external catheter with integral collection chamber, any type, each</t>
  </si>
  <si>
    <t>A4327</t>
  </si>
  <si>
    <t>Female external urinary collection device; meatal cup, each</t>
  </si>
  <si>
    <t>A4328</t>
  </si>
  <si>
    <t>Female external urinary collection device; pouch, each</t>
  </si>
  <si>
    <t>A4331KG</t>
  </si>
  <si>
    <t>Extension drainage tubing, any type, any length, with connector/adaptor, for use with urinary leg bag or urostomy pouch, each</t>
  </si>
  <si>
    <t>A4332</t>
  </si>
  <si>
    <t>Lubricant, individual sterile packet, each</t>
  </si>
  <si>
    <t>A4333</t>
  </si>
  <si>
    <t>Urinary catheter anchoring device, adhesive skin attachment, each</t>
  </si>
  <si>
    <t>A4334</t>
  </si>
  <si>
    <t>Urinary catheter anchoring device, leg strap, each</t>
  </si>
  <si>
    <t>A4349</t>
  </si>
  <si>
    <t>Male external catheter, with or without adhesive, disposable, each</t>
  </si>
  <si>
    <t>A4351</t>
  </si>
  <si>
    <t>Intermittent urinary catheter; straight tip, with or without coating (teflon, silicone, or silicone elastomer, etc.), each</t>
  </si>
  <si>
    <t>A4353</t>
  </si>
  <si>
    <t>Intermittent urinary catheter, with insertion supplies</t>
  </si>
  <si>
    <t>A4354</t>
  </si>
  <si>
    <t>Insertion tray with drainage bag but without catheter</t>
  </si>
  <si>
    <t>A4355</t>
  </si>
  <si>
    <t>Irrigation tubing set for continuous bladder irrigation through a three-way indwelling foley catheter, each</t>
  </si>
  <si>
    <t>A4356</t>
  </si>
  <si>
    <t>External urethral clamp or compression device (not to be used for catheter clamp), each</t>
  </si>
  <si>
    <t>A4357KG</t>
  </si>
  <si>
    <t>Bedside drainage bag, day or night, with or without anti-reflux device, with or without tube, each</t>
  </si>
  <si>
    <t>A4358</t>
  </si>
  <si>
    <t>Urinary drainage bag, leg or abdomen, vinyl, with or without tube, with straps, each</t>
  </si>
  <si>
    <t>A4402KG</t>
  </si>
  <si>
    <t>Lubricant, per ounce</t>
  </si>
  <si>
    <t>A4450KG</t>
  </si>
  <si>
    <t>Tape, non-waterproof, per 18 square inches</t>
  </si>
  <si>
    <t>A4452KG</t>
  </si>
  <si>
    <t>Tape, waterproof, per 18 square inches</t>
  </si>
  <si>
    <t>A4455KG</t>
  </si>
  <si>
    <t>Adhesive remover or solvent (for tape, cement or other adhesive), per ounce</t>
  </si>
  <si>
    <t>A4456KG</t>
  </si>
  <si>
    <t>Adhesive remover, wipes, any type, each</t>
  </si>
  <si>
    <t>A5102KG</t>
  </si>
  <si>
    <t>Bedside drainage bottle with or without tubing, rigid or expandable, each</t>
  </si>
  <si>
    <t>A5105</t>
  </si>
  <si>
    <t>Urinary suspensory with leg bag, with or without tube, each</t>
  </si>
  <si>
    <t>A5112</t>
  </si>
  <si>
    <t>Urinary drainage bag, leg or abdomen, latex, with or without tube, with straps, each</t>
  </si>
  <si>
    <t>A5113</t>
  </si>
  <si>
    <t>Leg strap; latex, replacement only, per set</t>
  </si>
  <si>
    <t>A5114</t>
  </si>
  <si>
    <t>Leg strap; foam or fabric, replacement only, per set</t>
  </si>
  <si>
    <t>A5131KG</t>
  </si>
  <si>
    <t>Appliance cleaner, incontinence and ostomy appliances, per 16 oz.</t>
  </si>
  <si>
    <t>A5200</t>
  </si>
  <si>
    <t>Percutaneous catheter/tube anchoring device, adhesive skin attachment</t>
  </si>
  <si>
    <t>Hydrophilic Catheters</t>
  </si>
  <si>
    <t>A4296</t>
  </si>
  <si>
    <t>Intermittent urinary catheter; coude (curved) tip, hydrophilic coating, each</t>
  </si>
  <si>
    <t>A4295</t>
  </si>
  <si>
    <t>Intermittent urinary catheter; straight tip, hydrophilic coating, each</t>
  </si>
  <si>
    <t>A4297</t>
  </si>
  <si>
    <t>Intermittent urinary catheter; hydrophilic coating, with insertion supplies</t>
  </si>
  <si>
    <t>Ostomy Supplies</t>
  </si>
  <si>
    <t>A4385</t>
  </si>
  <si>
    <t>Ostomy skin barrier, solid 4 x 4 or equivalent, extended wear, without built-in convexity, each</t>
  </si>
  <si>
    <t>A4331KK</t>
  </si>
  <si>
    <t>A4357KK</t>
  </si>
  <si>
    <t>A4361</t>
  </si>
  <si>
    <t>Ostomy faceplate, each</t>
  </si>
  <si>
    <t>A4362</t>
  </si>
  <si>
    <t>Skin barrier; solid, 4 x 4 or equivalent; each</t>
  </si>
  <si>
    <t>A4363</t>
  </si>
  <si>
    <t>Ostomy clamp, any type, replacement only, each</t>
  </si>
  <si>
    <t>A4364</t>
  </si>
  <si>
    <t>Adhesive, liquid or equal, any type, per oz</t>
  </si>
  <si>
    <t>A4366</t>
  </si>
  <si>
    <t>Ostomy vent, any type, each</t>
  </si>
  <si>
    <t>A4367</t>
  </si>
  <si>
    <t>Ostomy belt, each</t>
  </si>
  <si>
    <t>A4368</t>
  </si>
  <si>
    <t>Ostomy filter, any type, each</t>
  </si>
  <si>
    <t>A4369</t>
  </si>
  <si>
    <t>Ostomy skin barrier, liquid (spray, brush, etc.), per oz</t>
  </si>
  <si>
    <t>A4371</t>
  </si>
  <si>
    <t>Ostomy skin barrier, powder, per oz</t>
  </si>
  <si>
    <t>A4372</t>
  </si>
  <si>
    <t>Ostomy skin barrier, solid 4 x 4 or equivalent, standard wear, with built-in convexity, each</t>
  </si>
  <si>
    <t>A4373</t>
  </si>
  <si>
    <t>Ostomy skin barrier, with flange (solid, flexible or accordion), with built-in convexity, any size, each</t>
  </si>
  <si>
    <t>A4375</t>
  </si>
  <si>
    <t>Ostomy pouch, drainable, with faceplate attached, plastic, each</t>
  </si>
  <si>
    <t>A4376</t>
  </si>
  <si>
    <t>Ostomy pouch, drainable, with faceplate attached, rubber, each</t>
  </si>
  <si>
    <t>A4377</t>
  </si>
  <si>
    <t>Ostomy pouch, drainable, for use on faceplate, plastic, each</t>
  </si>
  <si>
    <t>A4378</t>
  </si>
  <si>
    <t>Ostomy pouch, drainable, for use on faceplate, rubber, each</t>
  </si>
  <si>
    <t>A4379</t>
  </si>
  <si>
    <t>Ostomy pouch, urinary, with faceplate attached, plastic, each</t>
  </si>
  <si>
    <t>A4380</t>
  </si>
  <si>
    <t>Ostomy pouch, urinary, with faceplate attached, rubber, each</t>
  </si>
  <si>
    <t>A4381</t>
  </si>
  <si>
    <t>Ostomy pouch, urinary, for use on faceplate, plastic, each</t>
  </si>
  <si>
    <t>A4382</t>
  </si>
  <si>
    <t>Ostomy pouch, urinary, for use on faceplate, heavy plastic, each</t>
  </si>
  <si>
    <t>A4383</t>
  </si>
  <si>
    <t>Ostomy pouch, urinary, for use on faceplate, rubber, each</t>
  </si>
  <si>
    <t>A4384</t>
  </si>
  <si>
    <t>Ostomy faceplate equivalent, silicone ring, each</t>
  </si>
  <si>
    <t>A4387</t>
  </si>
  <si>
    <t>Ostomy pouch, closed, with barrier attached, with built-in convexity (1 piece), each</t>
  </si>
  <si>
    <t>A4388</t>
  </si>
  <si>
    <t>Ostomy pouch, drainable, with extended wear barrier attached, (1 piece), each</t>
  </si>
  <si>
    <t>A4389</t>
  </si>
  <si>
    <t>Ostomy pouch, drainable, with barrier attached, with built-in convexity (1 piece), each</t>
  </si>
  <si>
    <t>A4390</t>
  </si>
  <si>
    <t>Ostomy pouch, drainable, with extended wear barrier attached, with built-in convexity (1 piece), each</t>
  </si>
  <si>
    <t>A4391</t>
  </si>
  <si>
    <t>Ostomy pouch, urinary, with extended wear barrier attached (1 piece), each</t>
  </si>
  <si>
    <t>A4392</t>
  </si>
  <si>
    <t>Ostomy pouch, urinary, with standard wear barrier attached, with built-in convexity (1 piece), each</t>
  </si>
  <si>
    <t>A4393</t>
  </si>
  <si>
    <t>Ostomy pouch, urinary, with extended wear barrier attached, with built-in convexity (1 piece), each</t>
  </si>
  <si>
    <t>A4394</t>
  </si>
  <si>
    <t>Ostomy deodorant, with or without lubricant, for use in ostomy pouch, per fluid ounce</t>
  </si>
  <si>
    <t>A4395</t>
  </si>
  <si>
    <t>Ostomy deodorant for use in ostomy pouch, solid, per tablet</t>
  </si>
  <si>
    <t>A4396</t>
  </si>
  <si>
    <t>Ostomy belt with peristomal hernia support</t>
  </si>
  <si>
    <t>A4398</t>
  </si>
  <si>
    <t>Ostomy irrigation supply; bag, each</t>
  </si>
  <si>
    <t>A4399</t>
  </si>
  <si>
    <t>Ostomy irrigation supply; cone/catheter, with or without brush</t>
  </si>
  <si>
    <t>A4402KK</t>
  </si>
  <si>
    <t>A4404</t>
  </si>
  <si>
    <t>Ostomy ring, each</t>
  </si>
  <si>
    <t>A4405</t>
  </si>
  <si>
    <t>Ostomy skin barrier, non-pectin based, paste, per ounce</t>
  </si>
  <si>
    <t>A4406</t>
  </si>
  <si>
    <t>Ostomy skin barrier, pectin-based, paste, per ounce</t>
  </si>
  <si>
    <t>A4407</t>
  </si>
  <si>
    <t>Ostomy skin barrier, with flange (solid, flexible, or accordion), extended wear, with built-in convexity, 4 x 4 inches or smaller, each</t>
  </si>
  <si>
    <t>A4408</t>
  </si>
  <si>
    <t>Ostomy skin barrier, with flange (solid, flexible or accordion), extended wear, with built-in convexity, larger than 4 x 4 inches, each</t>
  </si>
  <si>
    <t>A4409</t>
  </si>
  <si>
    <t>Ostomy skin barrier, with flange (solid, flexible or accordion), extended wear, without built-in convexity, 4 x 4 inches or smaller, each</t>
  </si>
  <si>
    <t>A4410</t>
  </si>
  <si>
    <t>Ostomy skin barrier, with flange (solid, flexible or accordion), extended wear, without built-in convexity, larger than 4 x 4 inches, each</t>
  </si>
  <si>
    <t>A4411</t>
  </si>
  <si>
    <t>Ostomy skin barrier, solid 4 x 4 or equivalent, extended wear, with built-in convexity, each</t>
  </si>
  <si>
    <t>A4412</t>
  </si>
  <si>
    <t>Ostomy pouch, drainable, high output, for use on a barrier with flange (2 piece system), without filter, each</t>
  </si>
  <si>
    <t>A4413</t>
  </si>
  <si>
    <t>Ostomy pouch, drainable, high output, for use on a barrier with flange (2 piece system), with filter, each</t>
  </si>
  <si>
    <t>A4414</t>
  </si>
  <si>
    <t>Ostomy skin barrier, with flange (solid, flexible or accordion), without built-in convexity, 4 x 4 inches or smaller, each</t>
  </si>
  <si>
    <t>A4415</t>
  </si>
  <si>
    <t>Ostomy skin barrier, with flange (solid, flexible or accordion), without built-in convexity, larger than 4 x 4 inches, each</t>
  </si>
  <si>
    <t>A4416</t>
  </si>
  <si>
    <t>Ostomy pouch, closed, with barrier attached, with filter (1 piece), each</t>
  </si>
  <si>
    <t>A4417</t>
  </si>
  <si>
    <t>Ostomy pouch, closed, with barrier attached, with built-in convexity, with filter (1 piece), each</t>
  </si>
  <si>
    <t>A4418</t>
  </si>
  <si>
    <t>Ostomy pouch, closed; without barrier attached, with filter (1 piece), each</t>
  </si>
  <si>
    <t>A4419</t>
  </si>
  <si>
    <t>Ostomy pouch, closed; for use on barrier with non-locking flange, with filter (2 piece), each</t>
  </si>
  <si>
    <t>A4422</t>
  </si>
  <si>
    <t>Ostomy absorbent material (sheet/pad/crystal packet) for use in ostomy pouch to thicken liquid stomal output, each</t>
  </si>
  <si>
    <t>A4423</t>
  </si>
  <si>
    <t>Ostomy pouch, closed; for use on barrier with locking flange, with filter (2 piece), each</t>
  </si>
  <si>
    <t>A4424</t>
  </si>
  <si>
    <t>Ostomy pouch, drainable, with barrier attached, with filter (1 piece), each</t>
  </si>
  <si>
    <t>A4425</t>
  </si>
  <si>
    <t>Ostomy pouch, drainable; for use on barrier with non-locking flange, with filter (2 piece system), each</t>
  </si>
  <si>
    <t>A4426</t>
  </si>
  <si>
    <t>Ostomy pouch, drainable; for use on barrier with locking flange (2 piece system), each</t>
  </si>
  <si>
    <t>A4427</t>
  </si>
  <si>
    <t>Ostomy pouch, drainable; for use on barrier with locking flange, with filter (2 piece system), each</t>
  </si>
  <si>
    <t>A4428</t>
  </si>
  <si>
    <t>Ostomy pouch, urinary, with extended wear barrier attached, with faucet-type tap with valve (1 piece), each</t>
  </si>
  <si>
    <t>A4429</t>
  </si>
  <si>
    <t>Ostomy pouch, urinary, with barrier attached, with built-in convexity, with faucet-type tap with valve (1 piece), each</t>
  </si>
  <si>
    <t>A4430</t>
  </si>
  <si>
    <t>Ostomy pouch, urinary, with extended wear barrier attached, with built-in convexity, with faucet-type tap with valve (1 piece), each</t>
  </si>
  <si>
    <t>A4431</t>
  </si>
  <si>
    <t>Ostomy pouch, urinary; with barrier attached, with faucet-type tap with valve (1 piece), each</t>
  </si>
  <si>
    <t>A4432</t>
  </si>
  <si>
    <t>Ostomy pouch, urinary; for use on barrier with non-locking flange, with faucet-type tap with valve (2 piece), each</t>
  </si>
  <si>
    <t>A4433</t>
  </si>
  <si>
    <t>Ostomy pouch, urinary; for use on barrier with locking flange (2 piece), each</t>
  </si>
  <si>
    <t>A4434</t>
  </si>
  <si>
    <t>Ostomy pouch, urinary; for use on barrier with locking flange, with faucet-type tap with valve (2 piece), each</t>
  </si>
  <si>
    <t>A4435</t>
  </si>
  <si>
    <t>Ostomy pouch, drainable, high output, with extended wear barrier (one-piece system), with or without filter, each</t>
  </si>
  <si>
    <t>A4436</t>
  </si>
  <si>
    <t>Irrigation supply; sleeve, reusable, per month</t>
  </si>
  <si>
    <t>A4437</t>
  </si>
  <si>
    <t>Irrigation supply; sleeve, disposable, per month</t>
  </si>
  <si>
    <t>A4450KK</t>
  </si>
  <si>
    <t>A4452KK</t>
  </si>
  <si>
    <t>A4455KK</t>
  </si>
  <si>
    <t>A4456KK</t>
  </si>
  <si>
    <t>A5051</t>
  </si>
  <si>
    <t>Ostomy pouch, closed; with barrier attached (1 piece), each</t>
  </si>
  <si>
    <t>A5052</t>
  </si>
  <si>
    <t>Ostomy pouch, closed; without barrier attached (1 piece), each</t>
  </si>
  <si>
    <t>A5053</t>
  </si>
  <si>
    <t>Ostomy pouch, closed; for use on faceplate, each</t>
  </si>
  <si>
    <t>A5054</t>
  </si>
  <si>
    <t>Ostomy pouch, closed; for use on barrier with flange (2 piece), each</t>
  </si>
  <si>
    <t>A5055</t>
  </si>
  <si>
    <t>Stoma cap</t>
  </si>
  <si>
    <t>A5056</t>
  </si>
  <si>
    <t>Ostomy pouch, drainable, with extended wear barrier attached, with filter, (1 piece), each</t>
  </si>
  <si>
    <t>A5057</t>
  </si>
  <si>
    <t>Ostomy pouch, drainable, with extended wear barrier attached, with built in convexity, with filter, (1 piece), each</t>
  </si>
  <si>
    <t>A5061</t>
  </si>
  <si>
    <t>Ostomy pouch, drainable; with barrier attached, (1 piece), each</t>
  </si>
  <si>
    <t>A5062</t>
  </si>
  <si>
    <t>Ostomy pouch, drainable; without barrier attached (1 piece), each</t>
  </si>
  <si>
    <t>A5063</t>
  </si>
  <si>
    <t>Ostomy pouch, drainable; for use on barrier with flange (2 piece system), each</t>
  </si>
  <si>
    <t>A5071</t>
  </si>
  <si>
    <t>Ostomy pouch, urinary; with barrier attached (1 piece), each</t>
  </si>
  <si>
    <t>A5072</t>
  </si>
  <si>
    <t>Ostomy pouch, urinary; without barrier attached (1 piece), each</t>
  </si>
  <si>
    <t>A5073</t>
  </si>
  <si>
    <t>Ostomy pouch, urinary; for use on barrier with flange (2 piece), each</t>
  </si>
  <si>
    <t>A5081</t>
  </si>
  <si>
    <t>Stoma plug or seal, any type</t>
  </si>
  <si>
    <t>A5082</t>
  </si>
  <si>
    <t>Continent device; catheter for continent stoma</t>
  </si>
  <si>
    <t>A5083</t>
  </si>
  <si>
    <t>Continent device, stoma absorptive cover for continent stoma</t>
  </si>
  <si>
    <t>A5093</t>
  </si>
  <si>
    <t>Ostomy accessory; convex insert</t>
  </si>
  <si>
    <t>A5102KK</t>
  </si>
  <si>
    <t>A5120</t>
  </si>
  <si>
    <t>Skin barrier, wipes or swabs, each</t>
  </si>
  <si>
    <t>A5121</t>
  </si>
  <si>
    <t>Skin barrier; solid, 6 x 6 or equivalent, each</t>
  </si>
  <si>
    <t>A5122</t>
  </si>
  <si>
    <t>Skin barrier; solid, 8 x 8 or equivalent, each</t>
  </si>
  <si>
    <t>A5126</t>
  </si>
  <si>
    <t>Adhesive or non-adhesive; disk or foam pad</t>
  </si>
  <si>
    <t>A5131KK</t>
  </si>
  <si>
    <t>Off-The-Shelf Upper Extremity Braces</t>
  </si>
  <si>
    <t>L3916</t>
  </si>
  <si>
    <t>Wrist hand orthosis, includes one or more nontorsion joint(s), elastic bands, turnbuckles, may include soft interface, straps, prefabricated, off-the-shelf</t>
  </si>
  <si>
    <t>L3650</t>
  </si>
  <si>
    <t>Shoulder orthosis, figure of eight design abduction restrainer, prefabricated, off-the-shelf</t>
  </si>
  <si>
    <t>L3660</t>
  </si>
  <si>
    <t>Shoulder orthosis, figure of eight design abduction restrainer, canvas and webbing, prefabricated, off-the-shelf</t>
  </si>
  <si>
    <t>L3670</t>
  </si>
  <si>
    <t>Shoulder orthosis, acromio/clavicular (canvas and webbing type), prefabricated, off-the-shelf</t>
  </si>
  <si>
    <t>L3675</t>
  </si>
  <si>
    <t>Shoulder orthosis, vest type abduction restrainer, canvas webbing type or equal, prefabricated, off-the-shelf</t>
  </si>
  <si>
    <t>L3710</t>
  </si>
  <si>
    <t>Elbow orthosis, elastic with metal joints, prefabricated, off-the-shelf</t>
  </si>
  <si>
    <t>L3761</t>
  </si>
  <si>
    <t>Elbow orthosis (eo), with adjustable position locking joint(s), prefabricated, off-the-shelf</t>
  </si>
  <si>
    <t>L3762</t>
  </si>
  <si>
    <t>Elbow orthosis, rigid, without joints, includes soft interface material, prefabricated, off-the-shelf</t>
  </si>
  <si>
    <t>L3809</t>
  </si>
  <si>
    <t>Wrist hand finger orthosis, without joint(s), prefabricated, off-the-shelf, any type</t>
  </si>
  <si>
    <t>L3908</t>
  </si>
  <si>
    <t>Wrist hand orthosis, wrist extension control cock-up, non molded, prefabricated, off-the-shelf</t>
  </si>
  <si>
    <t>L3912</t>
  </si>
  <si>
    <t>Hand finger orthosis (hfo), flexion glove with elastic finger control, prefabricated, off-the-shelf</t>
  </si>
  <si>
    <t>L3918</t>
  </si>
  <si>
    <t>Hand orthosis, metacarpal fracture orthosis, prefabricated, off-the-shelf</t>
  </si>
  <si>
    <t>L3924</t>
  </si>
  <si>
    <t>Hand finger orthosis, without joints, may include soft interface, straps, prefabricated, off-the-shelf</t>
  </si>
  <si>
    <t>L3925</t>
  </si>
  <si>
    <t>Finger orthosis, proximal interphalangeal (pip)/distal interphalangeal (dip), non torsion joint/spring, extension/flexion, may include soft interface material, prefabricated, off-the-shelf</t>
  </si>
  <si>
    <t>L3927</t>
  </si>
  <si>
    <t>Finger orthosis, proximal interphalangeal (pip)/distal interphalangeal (dip), without joint/spring, extension/flexion (e.g., static or ring type), may include soft interface material, prefabricated, off-the-shelf</t>
  </si>
  <si>
    <t>L3930</t>
  </si>
  <si>
    <t>Hand finger orthosis, includes one or more nontorsion joint(s), turnbuckles, elastic bands/springs, may include soft interface material, straps, prefabricated, off-the-shelf</t>
  </si>
  <si>
    <t>L3995KG</t>
  </si>
  <si>
    <t>Addition to upper extremity orthosis, sock, fracture or equal, each</t>
  </si>
  <si>
    <t>Off-The-Shelf Back Braces</t>
  </si>
  <si>
    <t>L0651</t>
  </si>
  <si>
    <t>Lumbar-sacral orthosis,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prefabricated, off-the-shelf</t>
  </si>
  <si>
    <t>L0450</t>
  </si>
  <si>
    <t>Tlso, flexible, provides trunk support, upper thoracic region, produces intracavitary pressure to reduce load on the intervertebral disks with rigid stays or panel(s), includes shoulder straps and closures, prefabricated, off-the-shelf</t>
  </si>
  <si>
    <t>L0455</t>
  </si>
  <si>
    <t>Tlso, flexible, provides trunk support, extends from sacrococcygeal junction to above t-9 vertebra, restricts gross trunk motion in the sagittal plane, produces intracavitary pressure to reduce load on the intervertebral disks with rigid stays or panel(s), includes shoulder straps and closures, prefabricated, off-the-shelf</t>
  </si>
  <si>
    <t>L0457</t>
  </si>
  <si>
    <t>Tlso, flexible, provides trunk support, thoracic region, rigid posterior panel and soft anterior apron, extends from the sacrococcygeal junction and terminates just inferior to the scapular spine, restricts gross trunk motion in the sagittal plane, produces intracavitary pressure to reduce load on the intervertebral disks, includes straps and closures, prefabricated, off-the-shelf</t>
  </si>
  <si>
    <t>L0467</t>
  </si>
  <si>
    <t>Tlso, sagittal control, rigid posterior frame and flexible soft anterior apron with straps, closures and padding, restricts gross trunk motion in sagittal plane, produces intracavitary pressure to reduce load on intervertebral disks, prefabricated, off-the-shelf</t>
  </si>
  <si>
    <t>L0469</t>
  </si>
  <si>
    <t>Tlso, sagittal-coronal control, rigid posterior frame and flexible soft anterior apron with straps, closures and padding, extends from sacrococcygeal junction over scapulae, lateral strength provided by pelvic, thoracic, and lateral frame pieces, restricts gross trunk motion in sagittal and coronal planes, produces intracavitary pressure to reduce load on intervertebral disks, prefabricated, off-the-shelf</t>
  </si>
  <si>
    <t>L0621</t>
  </si>
  <si>
    <t>Sacroiliac orthosis, flexible, provides pelvic-sacral support, reduces motion about the sacroiliac joint, includes straps, closures, may include pendulous abdomen design, prefabricated, off-the-shelf</t>
  </si>
  <si>
    <t>L0623</t>
  </si>
  <si>
    <t>Sacroiliac orthosis, provides pelvic-sacral support, with rigid or semi-rigid panels over the sacrum and abdomen, reduces motion about the sacroiliac joint, includes straps, closures, may include pendulous abdomen design, prefabricated, off-the-shelf</t>
  </si>
  <si>
    <t>L0625</t>
  </si>
  <si>
    <t>Lumbar orthosis, flexible, provides lumbar support, posterior extends from l-1 to below l-5 vertebra, produces intracavitary pressure to reduce load on the intervertebral discs, includes straps, closures, may include pendulous abdomen design, shoulder straps, stays, prefabricated, off-the-shelf</t>
  </si>
  <si>
    <t>L0628</t>
  </si>
  <si>
    <t>Lumbar-sacral orthosis, flexible, provides lumbo-sacral support, posterior extends from sacrococcygeal junction to t-9 vertebra, produces intracavitary pressure to reduce load on the intervertebral discs, includes straps, closures, may include stays, shoulder straps, pendulous abdomen design, prefabricated, off-the-shelf</t>
  </si>
  <si>
    <t>L0641</t>
  </si>
  <si>
    <t>Lumbar orthosis, sagittal control, with rigid posterior panel(s), posterior extends from l-1 to below l-5 vertebra, produces intracavitary pressure to reduce load on the intervertebral discs, includes straps, closures, may include padding, stays, shoulder straps, pendulous abdomen design, prefabricated, off-the-shelf</t>
  </si>
  <si>
    <t>L0642</t>
  </si>
  <si>
    <t>Lumbar orthosis, sagittal control, with rigid anterior and posterior panels, posterior extends from l-1 to below l-5 vertebra, produces intracavitary pressure to reduce load on the intervertebral discs, includes straps, closures, may include padding, shoulder straps, pendulous abdomen design, prefabricated, off-the-shelf</t>
  </si>
  <si>
    <t>L0643</t>
  </si>
  <si>
    <t>Lumbar-sacral orthosis, sagittal control, with rigid posterior panel(s), posterior extends from sacrococcygeal junction to t-9 vertebra, produces intracavitary pressure to reduce load on the intervertebral discs, includes straps, closures, may include padding, stays, shoulder straps, pendulous abdomen design, prefabricated, off-the-shelf</t>
  </si>
  <si>
    <t>L0648</t>
  </si>
  <si>
    <t>Lumbar-sacral orthosis,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prefabricated, off-the-shelf</t>
  </si>
  <si>
    <t>L0649</t>
  </si>
  <si>
    <t>Lumbar-sacral orthosis, sagittal-coronal control, with rigid posterior frame/panel(s), posterior extends from sacrococcygeal junction to t-9 vertebra, lateral strength provided by rigid lateral frame/panels, produces intracavitary pressure to reduce load on intervertebral discs, includes straps, closures, may include padding, stays, shoulder straps, pendulous abdomen design, prefabricated, off-the-shelf</t>
  </si>
  <si>
    <t>L0650</t>
  </si>
  <si>
    <t>Lumbar-sacral orthosis,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off-the-shelf</t>
  </si>
  <si>
    <t>Off-The-Shelf Knee Braces</t>
  </si>
  <si>
    <t>L1852</t>
  </si>
  <si>
    <t>Knee orthosis (ko), double upright, thigh and calf, with adjustable flexion and extension joint (unicentric or polycentric), medial-lateral and rotation control, with or without varus/valgus adjustment, prefabricated, off-the-shelf</t>
  </si>
  <si>
    <t>L1812</t>
  </si>
  <si>
    <t>Knee orthosis, elastic with joints, prefabricated, off-the-shelf</t>
  </si>
  <si>
    <t>L1821</t>
  </si>
  <si>
    <t>Knee orthosis, elastic with condylar pads and joints, with or without patellar control, prefabricated, off the shelf</t>
  </si>
  <si>
    <t>L1830</t>
  </si>
  <si>
    <t>Knee orthosis, immobilizer, canvas longitudinal, prefabricated, off-the-shelf</t>
  </si>
  <si>
    <t>L1833</t>
  </si>
  <si>
    <t>Knee orthosis, adjustable knee joints (unicentric or polycentric), positional orthosis, rigid support, prefabricated, off-the shelf</t>
  </si>
  <si>
    <t>L1836</t>
  </si>
  <si>
    <t>Knee orthosis, rigid, without joint(s), includes soft interface material, prefabricated, off-the-shelf</t>
  </si>
  <si>
    <t>L1850</t>
  </si>
  <si>
    <t>Knee orthosis, swedish type, prefabricated, off-the-shelf</t>
  </si>
  <si>
    <t>L1851</t>
  </si>
  <si>
    <t>Knee orthosis (ko), single upright, thigh and calf, with adjustable flexion and extension joint (unicentric or polycentric), medial-lateral and rotation control, with or without varus/valgus adjustment, prefabricated, off-the-shelf</t>
  </si>
  <si>
    <t>L2385KG</t>
  </si>
  <si>
    <t>Addition to lower extremity, straight knee joint, heavy duty, each joint</t>
  </si>
  <si>
    <t>L2395KG</t>
  </si>
  <si>
    <t>Addition to lower extremity, offset knee joint, heavy duty, each joint</t>
  </si>
  <si>
    <t>L2397KG</t>
  </si>
  <si>
    <t>Addition to lower extremity orthosis, suspension sleeve</t>
  </si>
  <si>
    <t>L2795KG</t>
  </si>
  <si>
    <t>Addition to lower extremity orthosis, knee control, full kneecap</t>
  </si>
  <si>
    <t>L2810KG</t>
  </si>
  <si>
    <t>Addition to lower extremity orthosis, knee control, condylar pad</t>
  </si>
  <si>
    <t>This worksheet is provided to assist you with determining your bid amount for the lead item in the product category. You will submit your official bid in Connexion, the Durable Medical Equipment, Prosthetics, Orthotics, and Supplies (DMEPOS) Competitive Bidding Program's (CBP's) secure portal, when the bid window for Round 2028 opens.</t>
  </si>
  <si>
    <t xml:space="preserve">This document includes a separate tab for each of the seven product categories included in Round 2028 of the DMEPOS CBP. Each tab includes the lead item and all non-lead items for the product category. </t>
  </si>
  <si>
    <t>The relative bid amount for all other HCPCS codes within the product category, the non-lead items, are calculated for you by multiplying your lead item bid amount by a relative ratio. The ratios are based on the historic differences in the 2015 fee schedule amounts for the lead item and non-lead items. Adjustments to the DMEPOS fee schedule amounts based on pricing information from the DMEPOS CBP did not begin until 2016. Please see the Lead Item Bidding and Pricing fact sheet for more information.</t>
  </si>
  <si>
    <t xml:space="preserve">As a bidder, you must submit one bid for the Healthcare Common Procedure Coding System (HCPCS) code representing the lead item in the product category - this is the yellow highlighted cell in the product category specific tab. </t>
  </si>
  <si>
    <t>A4227</t>
  </si>
  <si>
    <t>Supplies for patient owned external insulin infusion pump, per month</t>
  </si>
  <si>
    <t>Round 2028 - Lead Item Bidding and Pricing Calculator</t>
  </si>
  <si>
    <t>Supply allowance for non-adjunctive, non-implanted continuous glucose monitor (cgm), includes all supplies and accessories, 1 month supply = 1 unit of service</t>
  </si>
  <si>
    <t>All lead item bid amounts must be bona fide (rational and feasible for you to furnish at your bid amount). It is important for you to consider and include your costs to buy the lead item and non-lead items, overhead, and profit when determining your bid amount for the lead item. The Centers for Medicare &amp; Medicaid Services (CMS) will evaluate bid amounts to verify that they are bona fide and may ask you to submit additional information, including rationale and invoices or other documents, to substantiate your lead item bid amount. Please see the Requirement to Submit a Bona Fide Bid fact sheet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</si>
</sst>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
  </numFmts>
  <fonts count="8" x14ac:knownFonts="1">
    <font>
      <sz val="11"/>
      <color theme="1"/>
      <name val="Calibri"/>
      <family val="2"/>
      <scheme val="minor"/>
    </font>
    <font>
      <b/>
      <sz val="10"/>
      <name val="Arial"/>
      <family val="2"/>
    </font>
    <font>
      <b/>
      <sz val="11"/>
      <color theme="1"/>
      <name val="Calibri"/>
      <family val="2"/>
      <scheme val="minor"/>
    </font>
    <font>
      <sz val="11"/>
      <name val="Calibri"/>
      <family val="2"/>
      <scheme val="minor"/>
    </font>
    <font>
      <b/>
      <sz val="11"/>
      <name val="Calibri"/>
      <family val="2"/>
      <scheme val="minor"/>
    </font>
    <font>
      <sz val="11"/>
      <color rgb="FF000000"/>
      <name val="Calibri"/>
      <family val="2"/>
    </font>
    <font>
      <b/>
      <sz val="16"/>
      <color theme="1"/>
      <name val="Calibri"/>
      <family val="2"/>
      <scheme val="minor"/>
    </font>
    <font>
      <sz val="16"/>
      <color theme="1"/>
      <name val="Calibri"/>
      <family val="2"/>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DashDotDot">
        <color indexed="64"/>
      </left>
      <right style="mediumDashDotDot">
        <color indexed="64"/>
      </right>
      <top style="mediumDashDotDot">
        <color indexed="64"/>
      </top>
      <bottom style="medium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DashDotDot">
        <color indexed="64"/>
      </left>
      <right style="mediumDashDotDot">
        <color indexed="64"/>
      </right>
      <top style="mediumDashDotDot">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Dashed">
        <color indexed="64"/>
      </left>
      <right style="mediumDashed">
        <color indexed="64"/>
      </right>
      <top style="mediumDashed">
        <color indexed="64"/>
      </top>
      <bottom style="mediumDashed">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39">
    <xf numFmtId="0" fontId="0" fillId="0" borderId="0" xfId="0"/>
    <xf numFmtId="0" fontId="0" fillId="0" borderId="1" xfId="0" applyBorder="1"/>
    <xf numFmtId="0" fontId="0" fillId="0" borderId="1" xfId="0" applyBorder="1" applyAlignment="1">
      <alignment wrapText="1"/>
    </xf>
    <xf numFmtId="0" fontId="3" fillId="0" borderId="1" xfId="0" applyFont="1" applyBorder="1"/>
    <xf numFmtId="165" fontId="3" fillId="0" borderId="1" xfId="0" applyNumberFormat="1" applyFont="1" applyBorder="1"/>
    <xf numFmtId="165" fontId="0" fillId="0" borderId="1" xfId="0" applyNumberFormat="1" applyBorder="1"/>
    <xf numFmtId="165" fontId="5" fillId="0" borderId="1" xfId="0" applyNumberFormat="1" applyFont="1" applyBorder="1" applyAlignment="1">
      <alignment horizontal="right" shrinkToFit="1"/>
    </xf>
    <xf numFmtId="165" fontId="0" fillId="0" borderId="1" xfId="0" applyNumberFormat="1" applyBorder="1" applyAlignment="1">
      <alignment horizontal="right"/>
    </xf>
    <xf numFmtId="165" fontId="0" fillId="0" borderId="1" xfId="0" applyNumberFormat="1" applyBorder="1" applyAlignment="1">
      <alignment horizontal="center"/>
    </xf>
    <xf numFmtId="0" fontId="4" fillId="0" borderId="4" xfId="0" applyFont="1" applyBorder="1" applyAlignment="1">
      <alignment wrapText="1"/>
    </xf>
    <xf numFmtId="164" fontId="0" fillId="0" borderId="6" xfId="0" applyNumberFormat="1" applyBorder="1"/>
    <xf numFmtId="0" fontId="0" fillId="0" borderId="6" xfId="0" applyBorder="1"/>
    <xf numFmtId="0" fontId="0" fillId="0" borderId="6" xfId="0" applyBorder="1" applyAlignment="1">
      <alignment wrapText="1"/>
    </xf>
    <xf numFmtId="0" fontId="3" fillId="0" borderId="5" xfId="0" applyFont="1" applyBorder="1"/>
    <xf numFmtId="164" fontId="3" fillId="0" borderId="7" xfId="0" applyNumberFormat="1" applyFont="1" applyBorder="1"/>
    <xf numFmtId="0" fontId="1" fillId="0" borderId="1" xfId="0" applyFont="1" applyBorder="1" applyAlignment="1">
      <alignment horizontal="center" wrapText="1"/>
    </xf>
    <xf numFmtId="0" fontId="1" fillId="0" borderId="5" xfId="0" applyFont="1" applyBorder="1" applyAlignment="1">
      <alignment horizontal="center" wrapText="1"/>
    </xf>
    <xf numFmtId="0" fontId="1" fillId="0" borderId="0" xfId="0" applyFont="1" applyAlignment="1">
      <alignment horizontal="center" wrapText="1"/>
    </xf>
    <xf numFmtId="164" fontId="3" fillId="0" borderId="3" xfId="0" applyNumberFormat="1" applyFont="1" applyBorder="1"/>
    <xf numFmtId="0" fontId="3" fillId="0" borderId="4" xfId="0" applyFont="1" applyBorder="1"/>
    <xf numFmtId="0" fontId="1" fillId="0" borderId="6" xfId="0" applyFont="1" applyBorder="1" applyAlignment="1">
      <alignment horizontal="center" wrapText="1"/>
    </xf>
    <xf numFmtId="0" fontId="3" fillId="0" borderId="3" xfId="0" applyFont="1" applyBorder="1"/>
    <xf numFmtId="164" fontId="3" fillId="0" borderId="10" xfId="0" applyNumberFormat="1" applyFont="1" applyBorder="1"/>
    <xf numFmtId="0" fontId="4" fillId="0" borderId="3" xfId="0" applyFont="1" applyBorder="1"/>
    <xf numFmtId="164" fontId="4" fillId="0" borderId="10" xfId="0" applyNumberFormat="1" applyFont="1" applyBorder="1"/>
    <xf numFmtId="0" fontId="3" fillId="0" borderId="9" xfId="0" applyFont="1" applyBorder="1" applyAlignment="1">
      <alignment wrapText="1"/>
    </xf>
    <xf numFmtId="164" fontId="3" fillId="0" borderId="12" xfId="0" applyNumberFormat="1" applyFont="1" applyBorder="1"/>
    <xf numFmtId="164" fontId="3" fillId="2" borderId="11" xfId="0" applyNumberFormat="1" applyFont="1" applyFill="1" applyBorder="1" applyProtection="1">
      <protection locked="0"/>
    </xf>
    <xf numFmtId="164" fontId="3" fillId="2" borderId="8" xfId="0" applyNumberFormat="1" applyFont="1" applyFill="1" applyBorder="1" applyProtection="1">
      <protection locked="0"/>
    </xf>
    <xf numFmtId="0" fontId="3" fillId="0" borderId="4" xfId="0" applyFont="1" applyBorder="1" applyAlignment="1">
      <alignment wrapText="1"/>
    </xf>
    <xf numFmtId="164" fontId="3" fillId="2" borderId="2" xfId="0" applyNumberFormat="1" applyFont="1" applyFill="1" applyBorder="1" applyProtection="1">
      <protection locked="0"/>
    </xf>
    <xf numFmtId="0" fontId="0" fillId="0" borderId="0" xfId="0" applyAlignment="1">
      <alignment wrapText="1"/>
    </xf>
    <xf numFmtId="0" fontId="2" fillId="0" borderId="0" xfId="0" applyFont="1" applyAlignment="1">
      <alignment wrapText="1"/>
    </xf>
    <xf numFmtId="0" fontId="0" fillId="0" borderId="5" xfId="0" applyBorder="1"/>
    <xf numFmtId="165" fontId="0" fillId="0" borderId="5" xfId="0" applyNumberFormat="1" applyBorder="1"/>
    <xf numFmtId="164" fontId="0" fillId="0" borderId="13" xfId="0" applyNumberFormat="1" applyBorder="1"/>
    <xf numFmtId="164" fontId="0" fillId="0" borderId="1" xfId="0" applyNumberFormat="1" applyBorder="1"/>
    <xf numFmtId="0" fontId="7" fillId="0" borderId="0" xfId="0" applyFont="1"/>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BFAD-D840-4BB5-BE9B-E836F9D38482}">
  <dimension ref="A1:A13"/>
  <sheetViews>
    <sheetView tabSelected="1" workbookViewId="0"/>
  </sheetViews>
  <sheetFormatPr defaultColWidth="8.85546875" defaultRowHeight="15" x14ac:dyDescent="0.25"/>
  <cols>
    <col min="1" max="1" width="145" style="31" customWidth="1"/>
  </cols>
  <sheetData>
    <row r="1" spans="1:1" x14ac:dyDescent="0.25">
      <c r="A1" s="32" t="s">
        <v>371</v>
      </c>
    </row>
    <row r="2" spans="1:1" x14ac:dyDescent="0.25">
      <c r="A2" s="32"/>
    </row>
    <row r="3" spans="1:1" x14ac:dyDescent="0.25">
      <c r="A3" s="32" t="s">
        <v>0</v>
      </c>
    </row>
    <row r="5" spans="1:1" ht="28.5" customHeight="1" x14ac:dyDescent="0.25">
      <c r="A5" s="31" t="s">
        <v>365</v>
      </c>
    </row>
    <row r="7" spans="1:1" ht="30" x14ac:dyDescent="0.25">
      <c r="A7" s="31" t="s">
        <v>366</v>
      </c>
    </row>
    <row r="9" spans="1:1" ht="30" x14ac:dyDescent="0.25">
      <c r="A9" s="31" t="s">
        <v>368</v>
      </c>
    </row>
    <row r="11" spans="1:1" ht="44.1" customHeight="1" x14ac:dyDescent="0.25">
      <c r="A11" s="31" t="s">
        <v>367</v>
      </c>
    </row>
    <row r="13" spans="1:1" ht="75" x14ac:dyDescent="0.25">
      <c r="A13" s="31" t="s">
        <v>373</v>
      </c>
    </row>
  </sheetData>
  <sheetProtection algorithmName="SHA-512" hashValue="KmZOf+fOtuCm20RuFBdFjsvGfZpeNwm2njSTCCJpTIuVlFzhYsZtjguCOj5ZWAWRKOUkWkhs0dV2DNkDCJ9UyA==" saltValue="AQcbXDVW6gAEkzckmFyVBw==" spinCount="100000" sheet="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98983-381B-4AD1-8EF4-0293D4945509}">
  <dimension ref="A1:D9"/>
  <sheetViews>
    <sheetView workbookViewId="0">
      <selection activeCell="C4" sqref="C4"/>
    </sheetView>
  </sheetViews>
  <sheetFormatPr defaultColWidth="8.85546875" defaultRowHeight="15" x14ac:dyDescent="0.25"/>
  <cols>
    <col min="1" max="1" width="8.5703125" customWidth="1"/>
    <col min="2" max="3" width="10.5703125" customWidth="1"/>
    <col min="4" max="4" width="139.42578125" customWidth="1"/>
  </cols>
  <sheetData>
    <row r="1" spans="1:4" s="37" customFormat="1" ht="21" x14ac:dyDescent="0.35">
      <c r="A1" s="38" t="s">
        <v>1</v>
      </c>
      <c r="B1" s="38"/>
      <c r="C1" s="38"/>
      <c r="D1" s="38"/>
    </row>
    <row r="3" spans="1:4" s="17" customFormat="1" ht="39" thickBot="1" x14ac:dyDescent="0.25">
      <c r="A3" s="15" t="s">
        <v>2</v>
      </c>
      <c r="B3" s="15" t="s">
        <v>3</v>
      </c>
      <c r="C3" s="15" t="s">
        <v>4</v>
      </c>
      <c r="D3" s="15" t="s">
        <v>5</v>
      </c>
    </row>
    <row r="4" spans="1:4" ht="30.75" thickBot="1" x14ac:dyDescent="0.3">
      <c r="A4" s="11" t="s">
        <v>11</v>
      </c>
      <c r="B4" s="14">
        <v>273.27999999999997</v>
      </c>
      <c r="C4" s="27">
        <v>0</v>
      </c>
      <c r="D4" s="12" t="s">
        <v>372</v>
      </c>
    </row>
    <row r="5" spans="1:4" x14ac:dyDescent="0.25">
      <c r="A5" s="21"/>
      <c r="B5" s="22"/>
      <c r="C5" s="26"/>
      <c r="D5" s="19"/>
    </row>
    <row r="6" spans="1:4" ht="39" x14ac:dyDescent="0.25">
      <c r="A6" s="20" t="s">
        <v>8</v>
      </c>
      <c r="B6" s="20" t="s">
        <v>9</v>
      </c>
      <c r="C6" s="15" t="s">
        <v>10</v>
      </c>
      <c r="D6" s="20" t="s">
        <v>5</v>
      </c>
    </row>
    <row r="7" spans="1:4" x14ac:dyDescent="0.25">
      <c r="A7" s="3" t="s">
        <v>369</v>
      </c>
      <c r="B7" s="4">
        <v>0.59631599999999996</v>
      </c>
      <c r="C7" s="10">
        <f>ROUND(B7*C$4,2)</f>
        <v>0</v>
      </c>
      <c r="D7" s="3" t="s">
        <v>370</v>
      </c>
    </row>
    <row r="8" spans="1:4" x14ac:dyDescent="0.25">
      <c r="A8" s="33" t="s">
        <v>12</v>
      </c>
      <c r="B8" s="34">
        <v>0.97880999999999996</v>
      </c>
      <c r="C8" s="35">
        <f>ROUND(+B8*C$4,2)</f>
        <v>0</v>
      </c>
      <c r="D8" s="33" t="s">
        <v>13</v>
      </c>
    </row>
    <row r="9" spans="1:4" x14ac:dyDescent="0.25">
      <c r="A9" s="3" t="s">
        <v>6</v>
      </c>
      <c r="B9" s="5">
        <v>1.0178069999999999</v>
      </c>
      <c r="C9" s="36">
        <f>ROUND(+B9*C$4,2)</f>
        <v>0</v>
      </c>
      <c r="D9" s="19" t="s">
        <v>7</v>
      </c>
    </row>
  </sheetData>
  <sheetProtection algorithmName="SHA-512" hashValue="Y/RGs9h/HWQTQ6qDM55rKLWF4tBgAuMr5hW/FiIdIZwPLeitUOAzUE2m0wvY7VfLKqA59jePwTP726O+rxbvsg==" saltValue="JClMRpiHIvuhWpdX5SZnfg==" spinCount="100000" sheet="1" objects="1" scenarios="1" selectLockedCells="1"/>
  <mergeCells count="1">
    <mergeCell ref="A1:D1"/>
  </mergeCell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305F7-4545-465F-8F02-F427674F2F38}">
  <dimension ref="A1:D8"/>
  <sheetViews>
    <sheetView workbookViewId="0">
      <selection activeCell="C4" sqref="C4"/>
    </sheetView>
  </sheetViews>
  <sheetFormatPr defaultColWidth="8.85546875" defaultRowHeight="15" x14ac:dyDescent="0.25"/>
  <cols>
    <col min="1" max="1" width="8.5703125" customWidth="1"/>
    <col min="2" max="3" width="10.5703125" customWidth="1"/>
    <col min="4" max="4" width="85.5703125" customWidth="1"/>
  </cols>
  <sheetData>
    <row r="1" spans="1:4" ht="21" x14ac:dyDescent="0.35">
      <c r="A1" s="38" t="s">
        <v>79</v>
      </c>
      <c r="B1" s="38"/>
      <c r="C1" s="38"/>
      <c r="D1" s="38"/>
    </row>
    <row r="3" spans="1:4" ht="39.75" thickBot="1" x14ac:dyDescent="0.3">
      <c r="A3" s="15" t="s">
        <v>2</v>
      </c>
      <c r="B3" s="15" t="s">
        <v>3</v>
      </c>
      <c r="C3" s="16" t="s">
        <v>4</v>
      </c>
      <c r="D3" s="15" t="s">
        <v>5</v>
      </c>
    </row>
    <row r="4" spans="1:4" ht="15.75" thickBot="1" x14ac:dyDescent="0.3">
      <c r="A4" s="3" t="s">
        <v>80</v>
      </c>
      <c r="B4" s="18">
        <v>8.86</v>
      </c>
      <c r="C4" s="30">
        <v>0</v>
      </c>
      <c r="D4" s="19" t="s">
        <v>81</v>
      </c>
    </row>
    <row r="5" spans="1:4" x14ac:dyDescent="0.25">
      <c r="A5" s="23"/>
      <c r="B5" s="24"/>
      <c r="C5" s="24"/>
      <c r="D5" s="9"/>
    </row>
    <row r="6" spans="1:4" ht="39" x14ac:dyDescent="0.25">
      <c r="A6" s="20" t="s">
        <v>8</v>
      </c>
      <c r="B6" s="20" t="s">
        <v>9</v>
      </c>
      <c r="C6" s="20" t="s">
        <v>10</v>
      </c>
      <c r="D6" s="20" t="s">
        <v>5</v>
      </c>
    </row>
    <row r="7" spans="1:4" x14ac:dyDescent="0.25">
      <c r="A7" s="1" t="s">
        <v>82</v>
      </c>
      <c r="B7" s="5">
        <v>0.27246399999999998</v>
      </c>
      <c r="C7" s="10">
        <f>ROUND((B7*C$4),2)</f>
        <v>0</v>
      </c>
      <c r="D7" s="3" t="s">
        <v>83</v>
      </c>
    </row>
    <row r="8" spans="1:4" x14ac:dyDescent="0.25">
      <c r="A8" s="1" t="s">
        <v>84</v>
      </c>
      <c r="B8" s="7">
        <v>1.128986</v>
      </c>
      <c r="C8" s="10">
        <f>ROUND((B8*C$4),2)</f>
        <v>0</v>
      </c>
      <c r="D8" s="3" t="s">
        <v>85</v>
      </c>
    </row>
  </sheetData>
  <sheetProtection algorithmName="SHA-512" hashValue="Yp862iCBq1WohZPu2MyH1IDzAnf+h/jlRmjoyVFVBrkLmGNrt78tltM0yCGGKzjwFbMrKx1vd1HJc7jdh1TiWw==" saltValue="Wye/QyJbAgGaiWP45ey33g==" spinCount="100000" sheet="1" objects="1" scenarios="1" selectLockedCells="1"/>
  <mergeCells count="1">
    <mergeCell ref="A1:D1"/>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1A45D-02BD-4A44-B3E8-FEBE32516566}">
  <dimension ref="A1:D22"/>
  <sheetViews>
    <sheetView workbookViewId="0">
      <selection activeCell="C4" sqref="C4"/>
    </sheetView>
  </sheetViews>
  <sheetFormatPr defaultColWidth="8.85546875" defaultRowHeight="15" x14ac:dyDescent="0.25"/>
  <cols>
    <col min="1" max="1" width="8.5703125" customWidth="1"/>
    <col min="2" max="3" width="10.5703125" customWidth="1"/>
    <col min="4" max="4" width="179.5703125" customWidth="1"/>
  </cols>
  <sheetData>
    <row r="1" spans="1:4" ht="21" x14ac:dyDescent="0.35">
      <c r="A1" s="38" t="s">
        <v>270</v>
      </c>
      <c r="B1" s="38"/>
      <c r="C1" s="38"/>
      <c r="D1" s="38"/>
    </row>
    <row r="3" spans="1:4" ht="39.75" thickBot="1" x14ac:dyDescent="0.3">
      <c r="A3" s="15" t="s">
        <v>2</v>
      </c>
      <c r="B3" s="15" t="s">
        <v>3</v>
      </c>
      <c r="C3" s="16" t="s">
        <v>4</v>
      </c>
      <c r="D3" s="15" t="s">
        <v>5</v>
      </c>
    </row>
    <row r="4" spans="1:4" ht="15.75" thickBot="1" x14ac:dyDescent="0.3">
      <c r="A4" s="3" t="s">
        <v>271</v>
      </c>
      <c r="B4" s="18">
        <v>591.58000000000004</v>
      </c>
      <c r="C4" s="30">
        <v>0</v>
      </c>
      <c r="D4" s="29" t="s">
        <v>272</v>
      </c>
    </row>
    <row r="5" spans="1:4" x14ac:dyDescent="0.25">
      <c r="A5" s="21"/>
      <c r="B5" s="22"/>
      <c r="C5" s="26"/>
      <c r="D5" s="19"/>
    </row>
    <row r="6" spans="1:4" ht="39" x14ac:dyDescent="0.25">
      <c r="A6" s="20" t="s">
        <v>8</v>
      </c>
      <c r="B6" s="20" t="s">
        <v>9</v>
      </c>
      <c r="C6" s="15" t="s">
        <v>10</v>
      </c>
      <c r="D6" s="20" t="s">
        <v>5</v>
      </c>
    </row>
    <row r="7" spans="1:4" x14ac:dyDescent="0.25">
      <c r="A7" s="1" t="s">
        <v>273</v>
      </c>
      <c r="B7" s="5">
        <v>0.129748</v>
      </c>
      <c r="C7" s="10">
        <f>ROUND((B7*C$4),2)</f>
        <v>0</v>
      </c>
      <c r="D7" s="1" t="s">
        <v>274</v>
      </c>
    </row>
    <row r="8" spans="1:4" x14ac:dyDescent="0.25">
      <c r="A8" s="1" t="s">
        <v>275</v>
      </c>
      <c r="B8" s="5">
        <v>0.21701999999999999</v>
      </c>
      <c r="C8" s="10">
        <f t="shared" ref="C8:C22" si="0">ROUND((B8*C$4),2)</f>
        <v>0</v>
      </c>
      <c r="D8" s="2" t="s">
        <v>276</v>
      </c>
    </row>
    <row r="9" spans="1:4" x14ac:dyDescent="0.25">
      <c r="A9" s="1" t="s">
        <v>277</v>
      </c>
      <c r="B9" s="5">
        <v>0.247168</v>
      </c>
      <c r="C9" s="10">
        <f t="shared" si="0"/>
        <v>0</v>
      </c>
      <c r="D9" s="2" t="s">
        <v>278</v>
      </c>
    </row>
    <row r="10" spans="1:4" x14ac:dyDescent="0.25">
      <c r="A10" s="1" t="s">
        <v>279</v>
      </c>
      <c r="B10" s="5">
        <v>0.33135799999999999</v>
      </c>
      <c r="C10" s="10">
        <f t="shared" si="0"/>
        <v>0</v>
      </c>
      <c r="D10" s="2" t="s">
        <v>280</v>
      </c>
    </row>
    <row r="11" spans="1:4" x14ac:dyDescent="0.25">
      <c r="A11" s="1" t="s">
        <v>281</v>
      </c>
      <c r="B11" s="5">
        <v>0.264401</v>
      </c>
      <c r="C11" s="10">
        <f t="shared" si="0"/>
        <v>0</v>
      </c>
      <c r="D11" s="1" t="s">
        <v>282</v>
      </c>
    </row>
    <row r="12" spans="1:4" x14ac:dyDescent="0.25">
      <c r="A12" s="1" t="s">
        <v>283</v>
      </c>
      <c r="B12" s="5">
        <v>0.94426399999999999</v>
      </c>
      <c r="C12" s="10">
        <f t="shared" si="0"/>
        <v>0</v>
      </c>
      <c r="D12" s="1" t="s">
        <v>284</v>
      </c>
    </row>
    <row r="13" spans="1:4" x14ac:dyDescent="0.25">
      <c r="A13" s="1" t="s">
        <v>285</v>
      </c>
      <c r="B13" s="5">
        <v>0.20228299999999999</v>
      </c>
      <c r="C13" s="10">
        <f t="shared" si="0"/>
        <v>0</v>
      </c>
      <c r="D13" s="2" t="s">
        <v>286</v>
      </c>
    </row>
    <row r="14" spans="1:4" x14ac:dyDescent="0.25">
      <c r="A14" s="1" t="s">
        <v>287</v>
      </c>
      <c r="B14" s="5">
        <v>0.472132</v>
      </c>
      <c r="C14" s="10">
        <f t="shared" si="0"/>
        <v>0</v>
      </c>
      <c r="D14" s="1" t="s">
        <v>288</v>
      </c>
    </row>
    <row r="15" spans="1:4" x14ac:dyDescent="0.25">
      <c r="A15" s="1" t="s">
        <v>289</v>
      </c>
      <c r="B15" s="5">
        <v>0.13206999999999999</v>
      </c>
      <c r="C15" s="10">
        <f t="shared" si="0"/>
        <v>0</v>
      </c>
      <c r="D15" s="2" t="s">
        <v>290</v>
      </c>
    </row>
    <row r="16" spans="1:4" x14ac:dyDescent="0.25">
      <c r="A16" s="1" t="s">
        <v>291</v>
      </c>
      <c r="B16" s="5">
        <v>0.205344</v>
      </c>
      <c r="C16" s="10">
        <f t="shared" si="0"/>
        <v>0</v>
      </c>
      <c r="D16" s="2" t="s">
        <v>292</v>
      </c>
    </row>
    <row r="17" spans="1:4" x14ac:dyDescent="0.25">
      <c r="A17" s="1" t="s">
        <v>293</v>
      </c>
      <c r="B17" s="8">
        <v>0.19872400000000001</v>
      </c>
      <c r="C17" s="10">
        <f t="shared" si="0"/>
        <v>0</v>
      </c>
      <c r="D17" s="1" t="s">
        <v>294</v>
      </c>
    </row>
    <row r="18" spans="1:4" x14ac:dyDescent="0.25">
      <c r="A18" s="1" t="s">
        <v>295</v>
      </c>
      <c r="B18" s="8">
        <v>0.174849</v>
      </c>
      <c r="C18" s="10">
        <f t="shared" si="0"/>
        <v>0</v>
      </c>
      <c r="D18" s="2" t="s">
        <v>296</v>
      </c>
    </row>
    <row r="19" spans="1:4" x14ac:dyDescent="0.25">
      <c r="A19" s="1" t="s">
        <v>297</v>
      </c>
      <c r="B19" s="8">
        <v>0.105613</v>
      </c>
      <c r="C19" s="10">
        <f t="shared" si="0"/>
        <v>0</v>
      </c>
      <c r="D19" s="2" t="s">
        <v>298</v>
      </c>
    </row>
    <row r="20" spans="1:4" ht="30" x14ac:dyDescent="0.25">
      <c r="A20" s="1" t="s">
        <v>299</v>
      </c>
      <c r="B20" s="8">
        <v>6.5807000000000004E-2</v>
      </c>
      <c r="C20" s="10">
        <f t="shared" si="0"/>
        <v>0</v>
      </c>
      <c r="D20" s="2" t="s">
        <v>300</v>
      </c>
    </row>
    <row r="21" spans="1:4" x14ac:dyDescent="0.25">
      <c r="A21" s="1" t="s">
        <v>301</v>
      </c>
      <c r="B21" s="8">
        <v>0.168186</v>
      </c>
      <c r="C21" s="10">
        <f t="shared" si="0"/>
        <v>0</v>
      </c>
      <c r="D21" s="2" t="s">
        <v>302</v>
      </c>
    </row>
    <row r="22" spans="1:4" x14ac:dyDescent="0.25">
      <c r="A22" s="1" t="s">
        <v>303</v>
      </c>
      <c r="B22" s="8">
        <v>7.2470000000000007E-2</v>
      </c>
      <c r="C22" s="10">
        <f t="shared" si="0"/>
        <v>0</v>
      </c>
      <c r="D22" s="1" t="s">
        <v>304</v>
      </c>
    </row>
  </sheetData>
  <sheetProtection algorithmName="SHA-512" hashValue="uK6nezyvSJ9S0S/lmMJK8wMt8x57ZJ4nIVbM/PoeycO/UjjAwmxEvc98/z54O0iIKesJiibR+hHkto7LQlhtNw==" saltValue="G1nki6tfM/VWYeM8jKdovg==" spinCount="100000" sheet="1" objects="1" scenarios="1" selectLockedCells="1"/>
  <mergeCells count="1">
    <mergeCell ref="A1:D1"/>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A9B0E-3BEA-4E38-B624-601A5C4441A3}">
  <dimension ref="A1:D21"/>
  <sheetViews>
    <sheetView workbookViewId="0">
      <selection activeCell="C4" sqref="C4"/>
    </sheetView>
  </sheetViews>
  <sheetFormatPr defaultColWidth="8.85546875" defaultRowHeight="15" x14ac:dyDescent="0.25"/>
  <cols>
    <col min="1" max="1" width="8.5703125" customWidth="1"/>
    <col min="2" max="3" width="10.5703125" customWidth="1"/>
    <col min="4" max="4" width="200.42578125" customWidth="1"/>
  </cols>
  <sheetData>
    <row r="1" spans="1:4" ht="21" x14ac:dyDescent="0.35">
      <c r="A1" s="38" t="s">
        <v>305</v>
      </c>
      <c r="B1" s="38"/>
      <c r="C1" s="38"/>
      <c r="D1" s="38"/>
    </row>
    <row r="3" spans="1:4" ht="39.75" thickBot="1" x14ac:dyDescent="0.3">
      <c r="A3" s="15" t="s">
        <v>2</v>
      </c>
      <c r="B3" s="15" t="s">
        <v>3</v>
      </c>
      <c r="C3" s="16" t="s">
        <v>4</v>
      </c>
      <c r="D3" s="15" t="s">
        <v>5</v>
      </c>
    </row>
    <row r="4" spans="1:4" ht="45.75" thickBot="1" x14ac:dyDescent="0.3">
      <c r="A4" s="3" t="s">
        <v>306</v>
      </c>
      <c r="B4" s="18">
        <v>855.26</v>
      </c>
      <c r="C4" s="30">
        <v>0</v>
      </c>
      <c r="D4" s="29" t="s">
        <v>307</v>
      </c>
    </row>
    <row r="5" spans="1:4" x14ac:dyDescent="0.25">
      <c r="A5" s="21"/>
      <c r="B5" s="22"/>
      <c r="C5" s="26"/>
      <c r="D5" s="19"/>
    </row>
    <row r="6" spans="1:4" ht="39" x14ac:dyDescent="0.25">
      <c r="A6" s="20" t="s">
        <v>8</v>
      </c>
      <c r="B6" s="20" t="s">
        <v>9</v>
      </c>
      <c r="C6" s="15" t="s">
        <v>10</v>
      </c>
      <c r="D6" s="20" t="s">
        <v>5</v>
      </c>
    </row>
    <row r="7" spans="1:4" ht="30" x14ac:dyDescent="0.25">
      <c r="A7" s="1" t="s">
        <v>308</v>
      </c>
      <c r="B7" s="5">
        <v>0.157249</v>
      </c>
      <c r="C7" s="10">
        <f>ROUND((B7*C$4),2)</f>
        <v>0</v>
      </c>
      <c r="D7" s="2" t="s">
        <v>309</v>
      </c>
    </row>
    <row r="8" spans="1:4" ht="30" x14ac:dyDescent="0.25">
      <c r="A8" s="1" t="s">
        <v>310</v>
      </c>
      <c r="B8" s="5">
        <v>0.29191699999999998</v>
      </c>
      <c r="C8" s="10">
        <f t="shared" ref="C8:C21" si="0">ROUND((B8*C$4),2)</f>
        <v>0</v>
      </c>
      <c r="D8" s="2" t="s">
        <v>311</v>
      </c>
    </row>
    <row r="9" spans="1:4" ht="30" x14ac:dyDescent="0.25">
      <c r="A9" s="1" t="s">
        <v>312</v>
      </c>
      <c r="B9" s="5">
        <v>0.83713099999999996</v>
      </c>
      <c r="C9" s="10">
        <f t="shared" si="0"/>
        <v>0</v>
      </c>
      <c r="D9" s="2" t="s">
        <v>313</v>
      </c>
    </row>
    <row r="10" spans="1:4" ht="30" x14ac:dyDescent="0.25">
      <c r="A10" s="1" t="s">
        <v>314</v>
      </c>
      <c r="B10" s="5">
        <v>0.32739099999999999</v>
      </c>
      <c r="C10" s="10">
        <f t="shared" si="0"/>
        <v>0</v>
      </c>
      <c r="D10" s="2" t="s">
        <v>315</v>
      </c>
    </row>
    <row r="11" spans="1:4" ht="30" x14ac:dyDescent="0.25">
      <c r="A11" s="1" t="s">
        <v>316</v>
      </c>
      <c r="B11" s="5">
        <v>0.41715600000000003</v>
      </c>
      <c r="C11" s="10">
        <f t="shared" si="0"/>
        <v>0</v>
      </c>
      <c r="D11" s="2" t="s">
        <v>317</v>
      </c>
    </row>
    <row r="12" spans="1:4" ht="30.6" customHeight="1" x14ac:dyDescent="0.25">
      <c r="A12" s="1" t="s">
        <v>318</v>
      </c>
      <c r="B12" s="5">
        <v>8.2905999999999994E-2</v>
      </c>
      <c r="C12" s="10">
        <f t="shared" si="0"/>
        <v>0</v>
      </c>
      <c r="D12" s="2" t="s">
        <v>319</v>
      </c>
    </row>
    <row r="13" spans="1:4" ht="30" x14ac:dyDescent="0.25">
      <c r="A13" s="1" t="s">
        <v>320</v>
      </c>
      <c r="B13" s="5">
        <v>0.14895900000000001</v>
      </c>
      <c r="C13" s="10">
        <f t="shared" si="0"/>
        <v>0</v>
      </c>
      <c r="D13" s="2" t="s">
        <v>321</v>
      </c>
    </row>
    <row r="14" spans="1:4" ht="30" x14ac:dyDescent="0.25">
      <c r="A14" s="1" t="s">
        <v>322</v>
      </c>
      <c r="B14" s="5">
        <v>4.6379999999999998E-2</v>
      </c>
      <c r="C14" s="10">
        <f t="shared" si="0"/>
        <v>0</v>
      </c>
      <c r="D14" s="2" t="s">
        <v>323</v>
      </c>
    </row>
    <row r="15" spans="1:4" ht="30" x14ac:dyDescent="0.25">
      <c r="A15" s="1" t="s">
        <v>324</v>
      </c>
      <c r="B15" s="5">
        <v>7.0622000000000004E-2</v>
      </c>
      <c r="C15" s="10">
        <f t="shared" si="0"/>
        <v>0</v>
      </c>
      <c r="D15" s="2" t="s">
        <v>325</v>
      </c>
    </row>
    <row r="16" spans="1:4" ht="30" x14ac:dyDescent="0.25">
      <c r="A16" s="1" t="s">
        <v>326</v>
      </c>
      <c r="B16" s="5">
        <v>6.5619999999999998E-2</v>
      </c>
      <c r="C16" s="10">
        <f t="shared" si="0"/>
        <v>0</v>
      </c>
      <c r="D16" s="2" t="s">
        <v>327</v>
      </c>
    </row>
    <row r="17" spans="1:4" ht="30" x14ac:dyDescent="0.25">
      <c r="A17" s="1" t="s">
        <v>328</v>
      </c>
      <c r="B17" s="5">
        <v>0.34606500000000001</v>
      </c>
      <c r="C17" s="10">
        <f t="shared" si="0"/>
        <v>0</v>
      </c>
      <c r="D17" s="2" t="s">
        <v>329</v>
      </c>
    </row>
    <row r="18" spans="1:4" ht="30" x14ac:dyDescent="0.25">
      <c r="A18" s="1" t="s">
        <v>330</v>
      </c>
      <c r="B18" s="5">
        <v>0.13633899999999999</v>
      </c>
      <c r="C18" s="10">
        <f t="shared" si="0"/>
        <v>0</v>
      </c>
      <c r="D18" s="2" t="s">
        <v>331</v>
      </c>
    </row>
    <row r="19" spans="1:4" ht="30" x14ac:dyDescent="0.25">
      <c r="A19" s="1" t="s">
        <v>332</v>
      </c>
      <c r="B19" s="5">
        <v>0.86426199999999997</v>
      </c>
      <c r="C19" s="10">
        <f t="shared" si="0"/>
        <v>0</v>
      </c>
      <c r="D19" s="2" t="s">
        <v>333</v>
      </c>
    </row>
    <row r="20" spans="1:4" ht="30" x14ac:dyDescent="0.25">
      <c r="A20" s="1" t="s">
        <v>334</v>
      </c>
      <c r="B20" s="5">
        <v>0.24141899999999999</v>
      </c>
      <c r="C20" s="10">
        <f t="shared" si="0"/>
        <v>0</v>
      </c>
      <c r="D20" s="2" t="s">
        <v>335</v>
      </c>
    </row>
    <row r="21" spans="1:4" ht="30" x14ac:dyDescent="0.25">
      <c r="A21" s="1" t="s">
        <v>336</v>
      </c>
      <c r="B21" s="5">
        <v>1</v>
      </c>
      <c r="C21" s="10">
        <f t="shared" si="0"/>
        <v>0</v>
      </c>
      <c r="D21" s="2" t="s">
        <v>337</v>
      </c>
    </row>
  </sheetData>
  <sheetProtection algorithmName="SHA-512" hashValue="8kehbZgQOG/GHz0/JRVTNmQjJgPPmHeZCNZ2fHlhnkIOYRr2Obi+sr5/kQINGROj571ulIJ0fm3kSgBrYCCyAA==" saltValue="FrqllvkYSG2ozkaaIcqz4w==" spinCount="100000" sheet="1" objects="1" scenarios="1" selectLockedCells="1"/>
  <mergeCells count="1">
    <mergeCell ref="A1:D1"/>
  </mergeCell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workbookViewId="0">
      <selection activeCell="C4" sqref="C4"/>
    </sheetView>
  </sheetViews>
  <sheetFormatPr defaultColWidth="8.85546875" defaultRowHeight="15" x14ac:dyDescent="0.25"/>
  <cols>
    <col min="1" max="1" width="8.5703125" customWidth="1"/>
    <col min="2" max="3" width="10.5703125" customWidth="1"/>
    <col min="4" max="4" width="192" customWidth="1"/>
  </cols>
  <sheetData>
    <row r="1" spans="1:4" ht="21" x14ac:dyDescent="0.35">
      <c r="A1" s="38" t="s">
        <v>338</v>
      </c>
      <c r="B1" s="38"/>
      <c r="C1" s="38"/>
      <c r="D1" s="38"/>
    </row>
    <row r="3" spans="1:4" ht="39.75" thickBot="1" x14ac:dyDescent="0.3">
      <c r="A3" s="15" t="s">
        <v>2</v>
      </c>
      <c r="B3" s="15" t="s">
        <v>3</v>
      </c>
      <c r="C3" s="16" t="s">
        <v>4</v>
      </c>
      <c r="D3" s="15" t="s">
        <v>5</v>
      </c>
    </row>
    <row r="4" spans="1:4" ht="30.75" thickBot="1" x14ac:dyDescent="0.3">
      <c r="A4" s="3" t="s">
        <v>339</v>
      </c>
      <c r="B4" s="18">
        <v>691.8</v>
      </c>
      <c r="C4" s="30">
        <v>0</v>
      </c>
      <c r="D4" s="29" t="s">
        <v>340</v>
      </c>
    </row>
    <row r="5" spans="1:4" x14ac:dyDescent="0.25">
      <c r="A5" s="21"/>
      <c r="B5" s="22"/>
      <c r="C5" s="26"/>
      <c r="D5" s="19"/>
    </row>
    <row r="6" spans="1:4" ht="39" x14ac:dyDescent="0.25">
      <c r="A6" s="20" t="s">
        <v>8</v>
      </c>
      <c r="B6" s="20" t="s">
        <v>9</v>
      </c>
      <c r="C6" s="15" t="s">
        <v>10</v>
      </c>
      <c r="D6" s="20" t="s">
        <v>5</v>
      </c>
    </row>
    <row r="7" spans="1:4" x14ac:dyDescent="0.25">
      <c r="A7" s="1" t="s">
        <v>341</v>
      </c>
      <c r="B7" s="5">
        <v>0.122346</v>
      </c>
      <c r="C7" s="10">
        <f>ROUND((B7*C$4),2)</f>
        <v>0</v>
      </c>
      <c r="D7" s="1" t="s">
        <v>342</v>
      </c>
    </row>
    <row r="8" spans="1:4" x14ac:dyDescent="0.25">
      <c r="A8" s="1" t="s">
        <v>343</v>
      </c>
      <c r="B8" s="5">
        <v>0.159636</v>
      </c>
      <c r="C8" s="10">
        <f t="shared" ref="C8:C18" si="0">ROUND((B8*C$4),2)</f>
        <v>0</v>
      </c>
      <c r="D8" s="2" t="s">
        <v>344</v>
      </c>
    </row>
    <row r="9" spans="1:4" x14ac:dyDescent="0.25">
      <c r="A9" s="1" t="s">
        <v>345</v>
      </c>
      <c r="B9" s="5">
        <v>0.110239</v>
      </c>
      <c r="C9" s="10">
        <f t="shared" si="0"/>
        <v>0</v>
      </c>
      <c r="D9" s="1" t="s">
        <v>346</v>
      </c>
    </row>
    <row r="10" spans="1:4" x14ac:dyDescent="0.25">
      <c r="A10" s="1" t="s">
        <v>347</v>
      </c>
      <c r="B10" s="5">
        <v>0.79416900000000001</v>
      </c>
      <c r="C10" s="10">
        <f t="shared" si="0"/>
        <v>0</v>
      </c>
      <c r="D10" s="2" t="s">
        <v>348</v>
      </c>
    </row>
    <row r="11" spans="1:4" x14ac:dyDescent="0.25">
      <c r="A11" s="1" t="s">
        <v>349</v>
      </c>
      <c r="B11" s="5">
        <v>0.15588199999999999</v>
      </c>
      <c r="C11" s="10">
        <f t="shared" si="0"/>
        <v>0</v>
      </c>
      <c r="D11" s="2" t="s">
        <v>350</v>
      </c>
    </row>
    <row r="12" spans="1:4" x14ac:dyDescent="0.25">
      <c r="A12" s="1" t="s">
        <v>351</v>
      </c>
      <c r="B12" s="5">
        <v>0.35904000000000003</v>
      </c>
      <c r="C12" s="10">
        <f t="shared" si="0"/>
        <v>0</v>
      </c>
      <c r="D12" s="1" t="s">
        <v>352</v>
      </c>
    </row>
    <row r="13" spans="1:4" ht="30" x14ac:dyDescent="0.25">
      <c r="A13" s="1" t="s">
        <v>353</v>
      </c>
      <c r="B13" s="5">
        <v>1.0482320000000001</v>
      </c>
      <c r="C13" s="10">
        <f t="shared" si="0"/>
        <v>0</v>
      </c>
      <c r="D13" s="2" t="s">
        <v>354</v>
      </c>
    </row>
    <row r="14" spans="1:4" x14ac:dyDescent="0.25">
      <c r="A14" s="1" t="s">
        <v>355</v>
      </c>
      <c r="B14" s="5">
        <v>0.16752300000000001</v>
      </c>
      <c r="C14" s="10">
        <f t="shared" si="0"/>
        <v>0</v>
      </c>
      <c r="D14" s="1" t="s">
        <v>356</v>
      </c>
    </row>
    <row r="15" spans="1:4" x14ac:dyDescent="0.25">
      <c r="A15" s="1" t="s">
        <v>357</v>
      </c>
      <c r="B15" s="5">
        <v>0.192326</v>
      </c>
      <c r="C15" s="10">
        <f t="shared" si="0"/>
        <v>0</v>
      </c>
      <c r="D15" s="1" t="s">
        <v>358</v>
      </c>
    </row>
    <row r="16" spans="1:4" x14ac:dyDescent="0.25">
      <c r="A16" s="1" t="s">
        <v>359</v>
      </c>
      <c r="B16" s="5">
        <v>0.13738500000000001</v>
      </c>
      <c r="C16" s="10">
        <f t="shared" si="0"/>
        <v>0</v>
      </c>
      <c r="D16" s="1" t="s">
        <v>360</v>
      </c>
    </row>
    <row r="17" spans="1:4" x14ac:dyDescent="0.25">
      <c r="A17" s="1" t="s">
        <v>361</v>
      </c>
      <c r="B17" s="5">
        <v>0.10440000000000001</v>
      </c>
      <c r="C17" s="10">
        <f t="shared" si="0"/>
        <v>0</v>
      </c>
      <c r="D17" s="1" t="s">
        <v>362</v>
      </c>
    </row>
    <row r="18" spans="1:4" x14ac:dyDescent="0.25">
      <c r="A18" s="1" t="s">
        <v>363</v>
      </c>
      <c r="B18" s="5">
        <v>9.8646999999999999E-2</v>
      </c>
      <c r="C18" s="10">
        <f t="shared" si="0"/>
        <v>0</v>
      </c>
      <c r="D18" s="1" t="s">
        <v>364</v>
      </c>
    </row>
  </sheetData>
  <sheetProtection algorithmName="SHA-512" hashValue="mE8nla+qzQiedsFXEQBj9Z6P7CJo1cgu+EDdXv1nVGVOSQieFCtsE97049Df08M5TuTIg/iXYIGGxGMPoFsUZA==" saltValue="4E1JX0HBXiiMI1A7OAZDNg==" spinCount="100000" sheet="1" objects="1" scenarios="1" selectLockedCells="1"/>
  <mergeCells count="1">
    <mergeCell ref="A1:D1"/>
  </mergeCell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DC50D-4B6E-4573-B85D-A366C20EDD71}">
  <dimension ref="A1:D101"/>
  <sheetViews>
    <sheetView workbookViewId="0">
      <selection activeCell="C4" sqref="C4"/>
    </sheetView>
  </sheetViews>
  <sheetFormatPr defaultColWidth="8.85546875" defaultRowHeight="15" x14ac:dyDescent="0.25"/>
  <cols>
    <col min="1" max="1" width="8.5703125" customWidth="1"/>
    <col min="2" max="3" width="10.5703125" customWidth="1"/>
    <col min="4" max="4" width="154.42578125" customWidth="1"/>
  </cols>
  <sheetData>
    <row r="1" spans="1:4" ht="21" x14ac:dyDescent="0.35">
      <c r="A1" s="38" t="s">
        <v>86</v>
      </c>
      <c r="B1" s="38"/>
      <c r="C1" s="38"/>
      <c r="D1" s="38"/>
    </row>
    <row r="3" spans="1:4" ht="39.75" thickBot="1" x14ac:dyDescent="0.3">
      <c r="A3" s="15" t="s">
        <v>2</v>
      </c>
      <c r="B3" s="15" t="s">
        <v>3</v>
      </c>
      <c r="C3" s="16" t="s">
        <v>4</v>
      </c>
      <c r="D3" s="15" t="s">
        <v>5</v>
      </c>
    </row>
    <row r="4" spans="1:4" ht="15.75" thickBot="1" x14ac:dyDescent="0.3">
      <c r="A4" s="3" t="s">
        <v>87</v>
      </c>
      <c r="B4" s="18">
        <v>7.28</v>
      </c>
      <c r="C4" s="30">
        <v>0</v>
      </c>
      <c r="D4" s="29" t="s">
        <v>88</v>
      </c>
    </row>
    <row r="5" spans="1:4" x14ac:dyDescent="0.25">
      <c r="A5" s="21"/>
      <c r="B5" s="22"/>
      <c r="C5" s="26"/>
      <c r="D5" s="19"/>
    </row>
    <row r="6" spans="1:4" ht="39" x14ac:dyDescent="0.25">
      <c r="A6" s="20" t="s">
        <v>8</v>
      </c>
      <c r="B6" s="20" t="s">
        <v>9</v>
      </c>
      <c r="C6" s="15" t="s">
        <v>10</v>
      </c>
      <c r="D6" s="20" t="s">
        <v>5</v>
      </c>
    </row>
    <row r="7" spans="1:4" x14ac:dyDescent="0.25">
      <c r="A7" s="1" t="s">
        <v>89</v>
      </c>
      <c r="B7" s="5">
        <v>0.625</v>
      </c>
      <c r="C7" s="10">
        <f>ROUND((B7*C$4),2)</f>
        <v>0</v>
      </c>
      <c r="D7" s="2" t="s">
        <v>32</v>
      </c>
    </row>
    <row r="8" spans="1:4" x14ac:dyDescent="0.25">
      <c r="A8" s="1" t="s">
        <v>90</v>
      </c>
      <c r="B8" s="5">
        <v>1.8098590000000001</v>
      </c>
      <c r="C8" s="10">
        <f t="shared" ref="C8:C71" si="0">ROUND((B8*C$4),2)</f>
        <v>0</v>
      </c>
      <c r="D8" s="2" t="s">
        <v>52</v>
      </c>
    </row>
    <row r="9" spans="1:4" x14ac:dyDescent="0.25">
      <c r="A9" s="1" t="s">
        <v>91</v>
      </c>
      <c r="B9" s="5">
        <v>3.475352</v>
      </c>
      <c r="C9" s="10">
        <f t="shared" si="0"/>
        <v>0</v>
      </c>
      <c r="D9" s="1" t="s">
        <v>92</v>
      </c>
    </row>
    <row r="10" spans="1:4" x14ac:dyDescent="0.25">
      <c r="A10" s="1" t="s">
        <v>93</v>
      </c>
      <c r="B10" s="5">
        <v>0.64612700000000001</v>
      </c>
      <c r="C10" s="10">
        <f t="shared" si="0"/>
        <v>0</v>
      </c>
      <c r="D10" s="1" t="s">
        <v>94</v>
      </c>
    </row>
    <row r="11" spans="1:4" x14ac:dyDescent="0.25">
      <c r="A11" s="1" t="s">
        <v>95</v>
      </c>
      <c r="B11" s="5">
        <v>0.431338</v>
      </c>
      <c r="C11" s="10">
        <f t="shared" si="0"/>
        <v>0</v>
      </c>
      <c r="D11" s="1" t="s">
        <v>96</v>
      </c>
    </row>
    <row r="12" spans="1:4" x14ac:dyDescent="0.25">
      <c r="A12" s="1" t="s">
        <v>97</v>
      </c>
      <c r="B12" s="5">
        <v>0.556338</v>
      </c>
      <c r="C12" s="10">
        <f t="shared" si="0"/>
        <v>0</v>
      </c>
      <c r="D12" s="1" t="s">
        <v>98</v>
      </c>
    </row>
    <row r="13" spans="1:4" x14ac:dyDescent="0.25">
      <c r="A13" s="1" t="s">
        <v>99</v>
      </c>
      <c r="B13" s="5">
        <v>0.25528200000000001</v>
      </c>
      <c r="C13" s="10">
        <f t="shared" si="0"/>
        <v>0</v>
      </c>
      <c r="D13" s="1" t="s">
        <v>100</v>
      </c>
    </row>
    <row r="14" spans="1:4" x14ac:dyDescent="0.25">
      <c r="A14" s="1" t="s">
        <v>101</v>
      </c>
      <c r="B14" s="5">
        <v>1.3855630000000001</v>
      </c>
      <c r="C14" s="10">
        <f t="shared" si="0"/>
        <v>0</v>
      </c>
      <c r="D14" s="1" t="s">
        <v>102</v>
      </c>
    </row>
    <row r="15" spans="1:4" x14ac:dyDescent="0.25">
      <c r="A15" s="1" t="s">
        <v>103</v>
      </c>
      <c r="B15" s="5">
        <v>4.9296E-2</v>
      </c>
      <c r="C15" s="10">
        <f t="shared" si="0"/>
        <v>0</v>
      </c>
      <c r="D15" s="1" t="s">
        <v>104</v>
      </c>
    </row>
    <row r="16" spans="1:4" x14ac:dyDescent="0.25">
      <c r="A16" s="1" t="s">
        <v>105</v>
      </c>
      <c r="B16" s="5">
        <v>0.45070399999999999</v>
      </c>
      <c r="C16" s="10">
        <f t="shared" si="0"/>
        <v>0</v>
      </c>
      <c r="D16" s="1" t="s">
        <v>106</v>
      </c>
    </row>
    <row r="17" spans="1:4" x14ac:dyDescent="0.25">
      <c r="A17" s="1" t="s">
        <v>107</v>
      </c>
      <c r="B17" s="5">
        <v>0.713028</v>
      </c>
      <c r="C17" s="10">
        <f t="shared" si="0"/>
        <v>0</v>
      </c>
      <c r="D17" s="1" t="s">
        <v>108</v>
      </c>
    </row>
    <row r="18" spans="1:4" x14ac:dyDescent="0.25">
      <c r="A18" s="1" t="s">
        <v>109</v>
      </c>
      <c r="B18" s="5">
        <v>0.82394400000000001</v>
      </c>
      <c r="C18" s="10">
        <f t="shared" si="0"/>
        <v>0</v>
      </c>
      <c r="D18" s="1" t="s">
        <v>110</v>
      </c>
    </row>
    <row r="19" spans="1:4" x14ac:dyDescent="0.25">
      <c r="A19" s="1" t="s">
        <v>111</v>
      </c>
      <c r="B19" s="5">
        <v>1.2288730000000001</v>
      </c>
      <c r="C19" s="10">
        <f t="shared" si="0"/>
        <v>0</v>
      </c>
      <c r="D19" s="2" t="s">
        <v>112</v>
      </c>
    </row>
    <row r="20" spans="1:4" x14ac:dyDescent="0.25">
      <c r="A20" s="1" t="s">
        <v>113</v>
      </c>
      <c r="B20" s="5">
        <v>3.3697180000000002</v>
      </c>
      <c r="C20" s="10">
        <f t="shared" si="0"/>
        <v>0</v>
      </c>
      <c r="D20" s="1" t="s">
        <v>114</v>
      </c>
    </row>
    <row r="21" spans="1:4" x14ac:dyDescent="0.25">
      <c r="A21" s="1" t="s">
        <v>115</v>
      </c>
      <c r="B21" s="5">
        <v>9.3327460000000002</v>
      </c>
      <c r="C21" s="10">
        <f t="shared" si="0"/>
        <v>0</v>
      </c>
      <c r="D21" s="1" t="s">
        <v>116</v>
      </c>
    </row>
    <row r="22" spans="1:4" x14ac:dyDescent="0.25">
      <c r="A22" s="1" t="s">
        <v>117</v>
      </c>
      <c r="B22" s="5">
        <v>0.84331</v>
      </c>
      <c r="C22" s="10">
        <f t="shared" si="0"/>
        <v>0</v>
      </c>
      <c r="D22" s="1" t="s">
        <v>118</v>
      </c>
    </row>
    <row r="23" spans="1:4" x14ac:dyDescent="0.25">
      <c r="A23" s="1" t="s">
        <v>119</v>
      </c>
      <c r="B23" s="5">
        <v>6.0281690000000001</v>
      </c>
      <c r="C23" s="10">
        <f t="shared" si="0"/>
        <v>0</v>
      </c>
      <c r="D23" s="1" t="s">
        <v>120</v>
      </c>
    </row>
    <row r="24" spans="1:4" x14ac:dyDescent="0.25">
      <c r="A24" s="1" t="s">
        <v>121</v>
      </c>
      <c r="B24" s="5">
        <v>2.9454229999999999</v>
      </c>
      <c r="C24" s="10">
        <f t="shared" si="0"/>
        <v>0</v>
      </c>
      <c r="D24" s="1" t="s">
        <v>122</v>
      </c>
    </row>
    <row r="25" spans="1:4" x14ac:dyDescent="0.25">
      <c r="A25" s="1" t="s">
        <v>123</v>
      </c>
      <c r="B25" s="5">
        <v>7.3204229999999999</v>
      </c>
      <c r="C25" s="10">
        <f t="shared" si="0"/>
        <v>0</v>
      </c>
      <c r="D25" s="1" t="s">
        <v>124</v>
      </c>
    </row>
    <row r="26" spans="1:4" x14ac:dyDescent="0.25">
      <c r="A26" s="1" t="s">
        <v>125</v>
      </c>
      <c r="B26" s="5">
        <v>0.90669</v>
      </c>
      <c r="C26" s="10">
        <f t="shared" si="0"/>
        <v>0</v>
      </c>
      <c r="D26" s="1" t="s">
        <v>126</v>
      </c>
    </row>
    <row r="27" spans="1:4" x14ac:dyDescent="0.25">
      <c r="A27" s="1" t="s">
        <v>127</v>
      </c>
      <c r="B27" s="5">
        <v>4.8274650000000001</v>
      </c>
      <c r="C27" s="10">
        <f t="shared" si="0"/>
        <v>0</v>
      </c>
      <c r="D27" s="1" t="s">
        <v>128</v>
      </c>
    </row>
    <row r="28" spans="1:4" x14ac:dyDescent="0.25">
      <c r="A28" s="1" t="s">
        <v>129</v>
      </c>
      <c r="B28" s="5">
        <v>5.5281690000000001</v>
      </c>
      <c r="C28" s="10">
        <f t="shared" si="0"/>
        <v>0</v>
      </c>
      <c r="D28" s="1" t="s">
        <v>130</v>
      </c>
    </row>
    <row r="29" spans="1:4" x14ac:dyDescent="0.25">
      <c r="A29" s="1" t="s">
        <v>131</v>
      </c>
      <c r="B29" s="5">
        <v>1.8855630000000001</v>
      </c>
      <c r="C29" s="10">
        <f t="shared" si="0"/>
        <v>0</v>
      </c>
      <c r="D29" s="1" t="s">
        <v>132</v>
      </c>
    </row>
    <row r="30" spans="1:4" x14ac:dyDescent="0.25">
      <c r="A30" s="1" t="s">
        <v>133</v>
      </c>
      <c r="B30" s="5">
        <v>0.43837999999999999</v>
      </c>
      <c r="C30" s="10">
        <f t="shared" si="0"/>
        <v>0</v>
      </c>
      <c r="D30" s="1" t="s">
        <v>134</v>
      </c>
    </row>
    <row r="31" spans="1:4" x14ac:dyDescent="0.25">
      <c r="A31" s="1" t="s">
        <v>135</v>
      </c>
      <c r="B31" s="5">
        <v>0.85739399999999999</v>
      </c>
      <c r="C31" s="10">
        <f t="shared" si="0"/>
        <v>0</v>
      </c>
      <c r="D31" s="1" t="s">
        <v>136</v>
      </c>
    </row>
    <row r="32" spans="1:4" x14ac:dyDescent="0.25">
      <c r="A32" s="1" t="s">
        <v>137</v>
      </c>
      <c r="B32" s="5">
        <v>1.21831</v>
      </c>
      <c r="C32" s="10">
        <f t="shared" si="0"/>
        <v>0</v>
      </c>
      <c r="D32" s="1" t="s">
        <v>138</v>
      </c>
    </row>
    <row r="33" spans="1:4" x14ac:dyDescent="0.25">
      <c r="A33" s="1" t="s">
        <v>139</v>
      </c>
      <c r="B33" s="5">
        <v>1.8838029999999999</v>
      </c>
      <c r="C33" s="10">
        <f t="shared" si="0"/>
        <v>0</v>
      </c>
      <c r="D33" s="2" t="s">
        <v>140</v>
      </c>
    </row>
    <row r="34" spans="1:4" x14ac:dyDescent="0.25">
      <c r="A34" s="1" t="s">
        <v>141</v>
      </c>
      <c r="B34" s="5">
        <v>1.387324</v>
      </c>
      <c r="C34" s="10">
        <f t="shared" si="0"/>
        <v>0</v>
      </c>
      <c r="D34" s="1" t="s">
        <v>142</v>
      </c>
    </row>
    <row r="35" spans="1:4" x14ac:dyDescent="0.25">
      <c r="A35" s="1" t="s">
        <v>143</v>
      </c>
      <c r="B35" s="5">
        <v>1.6038730000000001</v>
      </c>
      <c r="C35" s="10">
        <f t="shared" si="0"/>
        <v>0</v>
      </c>
      <c r="D35" s="2" t="s">
        <v>144</v>
      </c>
    </row>
    <row r="36" spans="1:4" x14ac:dyDescent="0.25">
      <c r="A36" s="1" t="s">
        <v>145</v>
      </c>
      <c r="B36" s="5">
        <v>1.774648</v>
      </c>
      <c r="C36" s="10">
        <f t="shared" si="0"/>
        <v>0</v>
      </c>
      <c r="D36" s="2" t="s">
        <v>146</v>
      </c>
    </row>
    <row r="37" spans="1:4" x14ac:dyDescent="0.25">
      <c r="A37" s="1" t="s">
        <v>147</v>
      </c>
      <c r="B37" s="5">
        <v>0.50704199999999999</v>
      </c>
      <c r="C37" s="10">
        <f t="shared" si="0"/>
        <v>0</v>
      </c>
      <c r="D37" s="1" t="s">
        <v>148</v>
      </c>
    </row>
    <row r="38" spans="1:4" x14ac:dyDescent="0.25">
      <c r="A38" s="1" t="s">
        <v>149</v>
      </c>
      <c r="B38" s="5">
        <v>8.8030000000000001E-3</v>
      </c>
      <c r="C38" s="10">
        <f t="shared" si="0"/>
        <v>0</v>
      </c>
      <c r="D38" s="1" t="s">
        <v>150</v>
      </c>
    </row>
    <row r="39" spans="1:4" x14ac:dyDescent="0.25">
      <c r="A39" s="1" t="s">
        <v>151</v>
      </c>
      <c r="B39" s="5">
        <v>7.9401409999999997</v>
      </c>
      <c r="C39" s="10">
        <f t="shared" si="0"/>
        <v>0</v>
      </c>
      <c r="D39" s="1" t="s">
        <v>152</v>
      </c>
    </row>
    <row r="40" spans="1:4" x14ac:dyDescent="0.25">
      <c r="A40" s="1" t="s">
        <v>153</v>
      </c>
      <c r="B40" s="5">
        <v>2.663732</v>
      </c>
      <c r="C40" s="10">
        <f t="shared" si="0"/>
        <v>0</v>
      </c>
      <c r="D40" s="1" t="s">
        <v>154</v>
      </c>
    </row>
    <row r="41" spans="1:4" x14ac:dyDescent="0.25">
      <c r="A41" s="1" t="s">
        <v>155</v>
      </c>
      <c r="B41" s="5">
        <v>2.2852109999999999</v>
      </c>
      <c r="C41" s="10">
        <f t="shared" si="0"/>
        <v>0</v>
      </c>
      <c r="D41" s="1" t="s">
        <v>156</v>
      </c>
    </row>
    <row r="42" spans="1:4" x14ac:dyDescent="0.25">
      <c r="A42" s="1" t="s">
        <v>157</v>
      </c>
      <c r="B42" s="5">
        <v>0.318662</v>
      </c>
      <c r="C42" s="10">
        <f t="shared" si="0"/>
        <v>0</v>
      </c>
      <c r="D42" s="1" t="s">
        <v>56</v>
      </c>
    </row>
    <row r="43" spans="1:4" x14ac:dyDescent="0.25">
      <c r="A43" s="1" t="s">
        <v>158</v>
      </c>
      <c r="B43" s="5">
        <v>0.31690099999999999</v>
      </c>
      <c r="C43" s="10">
        <f t="shared" si="0"/>
        <v>0</v>
      </c>
      <c r="D43" s="1" t="s">
        <v>159</v>
      </c>
    </row>
    <row r="44" spans="1:4" x14ac:dyDescent="0.25">
      <c r="A44" s="1" t="s">
        <v>160</v>
      </c>
      <c r="B44" s="5">
        <v>0.669014</v>
      </c>
      <c r="C44" s="10">
        <f t="shared" si="0"/>
        <v>0</v>
      </c>
      <c r="D44" s="1" t="s">
        <v>161</v>
      </c>
    </row>
    <row r="45" spans="1:4" x14ac:dyDescent="0.25">
      <c r="A45" s="1" t="s">
        <v>162</v>
      </c>
      <c r="B45" s="5">
        <v>1.1232390000000001</v>
      </c>
      <c r="C45" s="10">
        <f t="shared" si="0"/>
        <v>0</v>
      </c>
      <c r="D45" s="1" t="s">
        <v>163</v>
      </c>
    </row>
    <row r="46" spans="1:4" x14ac:dyDescent="0.25">
      <c r="A46" s="1" t="s">
        <v>164</v>
      </c>
      <c r="B46" s="5">
        <v>1.71831</v>
      </c>
      <c r="C46" s="10">
        <f t="shared" si="0"/>
        <v>0</v>
      </c>
      <c r="D46" s="2" t="s">
        <v>165</v>
      </c>
    </row>
    <row r="47" spans="1:4" x14ac:dyDescent="0.25">
      <c r="A47" s="1" t="s">
        <v>166</v>
      </c>
      <c r="B47" s="5">
        <v>1.9348590000000001</v>
      </c>
      <c r="C47" s="10">
        <f t="shared" si="0"/>
        <v>0</v>
      </c>
      <c r="D47" s="2" t="s">
        <v>167</v>
      </c>
    </row>
    <row r="48" spans="1:4" x14ac:dyDescent="0.25">
      <c r="A48" s="1" t="s">
        <v>168</v>
      </c>
      <c r="B48" s="5">
        <v>1.22007</v>
      </c>
      <c r="C48" s="10">
        <f t="shared" si="0"/>
        <v>0</v>
      </c>
      <c r="D48" s="2" t="s">
        <v>169</v>
      </c>
    </row>
    <row r="49" spans="1:4" x14ac:dyDescent="0.25">
      <c r="A49" s="1" t="s">
        <v>170</v>
      </c>
      <c r="B49" s="5">
        <v>1.774648</v>
      </c>
      <c r="C49" s="10">
        <f t="shared" si="0"/>
        <v>0</v>
      </c>
      <c r="D49" s="2" t="s">
        <v>171</v>
      </c>
    </row>
    <row r="50" spans="1:4" x14ac:dyDescent="0.25">
      <c r="A50" s="1" t="s">
        <v>172</v>
      </c>
      <c r="B50" s="5">
        <v>1</v>
      </c>
      <c r="C50" s="10">
        <f t="shared" si="0"/>
        <v>0</v>
      </c>
      <c r="D50" s="1" t="s">
        <v>173</v>
      </c>
    </row>
    <row r="51" spans="1:4" x14ac:dyDescent="0.25">
      <c r="A51" s="1" t="s">
        <v>174</v>
      </c>
      <c r="B51" s="5">
        <v>0.52993000000000001</v>
      </c>
      <c r="C51" s="10">
        <f t="shared" si="0"/>
        <v>0</v>
      </c>
      <c r="D51" s="2" t="s">
        <v>175</v>
      </c>
    </row>
    <row r="52" spans="1:4" x14ac:dyDescent="0.25">
      <c r="A52" s="1" t="s">
        <v>176</v>
      </c>
      <c r="B52" s="5">
        <v>1.0792250000000001</v>
      </c>
      <c r="C52" s="10">
        <f t="shared" si="0"/>
        <v>0</v>
      </c>
      <c r="D52" s="2" t="s">
        <v>177</v>
      </c>
    </row>
    <row r="53" spans="1:4" x14ac:dyDescent="0.25">
      <c r="A53" s="1" t="s">
        <v>178</v>
      </c>
      <c r="B53" s="5">
        <v>0.96478900000000001</v>
      </c>
      <c r="C53" s="10">
        <f t="shared" si="0"/>
        <v>0</v>
      </c>
      <c r="D53" s="2" t="s">
        <v>179</v>
      </c>
    </row>
    <row r="54" spans="1:4" x14ac:dyDescent="0.25">
      <c r="A54" s="1" t="s">
        <v>180</v>
      </c>
      <c r="B54" s="5">
        <v>1.174296</v>
      </c>
      <c r="C54" s="10">
        <f t="shared" si="0"/>
        <v>0</v>
      </c>
      <c r="D54" s="2" t="s">
        <v>181</v>
      </c>
    </row>
    <row r="55" spans="1:4" x14ac:dyDescent="0.25">
      <c r="A55" s="1" t="s">
        <v>182</v>
      </c>
      <c r="B55" s="5">
        <v>0.540493</v>
      </c>
      <c r="C55" s="10">
        <f t="shared" si="0"/>
        <v>0</v>
      </c>
      <c r="D55" s="1" t="s">
        <v>183</v>
      </c>
    </row>
    <row r="56" spans="1:4" x14ac:dyDescent="0.25">
      <c r="A56" s="1" t="s">
        <v>184</v>
      </c>
      <c r="B56" s="5">
        <v>0.72887299999999999</v>
      </c>
      <c r="C56" s="10">
        <f t="shared" si="0"/>
        <v>0</v>
      </c>
      <c r="D56" s="2" t="s">
        <v>185</v>
      </c>
    </row>
    <row r="57" spans="1:4" x14ac:dyDescent="0.25">
      <c r="A57" s="1" t="s">
        <v>186</v>
      </c>
      <c r="B57" s="5">
        <v>0.35563400000000001</v>
      </c>
      <c r="C57" s="10">
        <f t="shared" si="0"/>
        <v>0</v>
      </c>
      <c r="D57" s="1" t="s">
        <v>187</v>
      </c>
    </row>
    <row r="58" spans="1:4" x14ac:dyDescent="0.25">
      <c r="A58" s="1" t="s">
        <v>188</v>
      </c>
      <c r="B58" s="5">
        <v>0.33978900000000001</v>
      </c>
      <c r="C58" s="10">
        <f t="shared" si="0"/>
        <v>0</v>
      </c>
      <c r="D58" s="2" t="s">
        <v>189</v>
      </c>
    </row>
    <row r="59" spans="1:4" x14ac:dyDescent="0.25">
      <c r="A59" s="1" t="s">
        <v>190</v>
      </c>
      <c r="B59" s="5">
        <v>2.2887000000000001E-2</v>
      </c>
      <c r="C59" s="10">
        <f t="shared" si="0"/>
        <v>0</v>
      </c>
      <c r="D59" s="2" t="s">
        <v>191</v>
      </c>
    </row>
    <row r="60" spans="1:4" x14ac:dyDescent="0.25">
      <c r="A60" s="1" t="s">
        <v>192</v>
      </c>
      <c r="B60" s="5">
        <v>0.36619699999999999</v>
      </c>
      <c r="C60" s="10">
        <f t="shared" si="0"/>
        <v>0</v>
      </c>
      <c r="D60" s="1" t="s">
        <v>193</v>
      </c>
    </row>
    <row r="61" spans="1:4" x14ac:dyDescent="0.25">
      <c r="A61" s="1" t="s">
        <v>194</v>
      </c>
      <c r="B61" s="5">
        <v>0.931338</v>
      </c>
      <c r="C61" s="10">
        <f t="shared" si="0"/>
        <v>0</v>
      </c>
      <c r="D61" s="1" t="s">
        <v>195</v>
      </c>
    </row>
    <row r="62" spans="1:4" x14ac:dyDescent="0.25">
      <c r="A62" s="1" t="s">
        <v>196</v>
      </c>
      <c r="B62" s="5">
        <v>0.70246500000000001</v>
      </c>
      <c r="C62" s="10">
        <f t="shared" si="0"/>
        <v>0</v>
      </c>
      <c r="D62" s="2" t="s">
        <v>197</v>
      </c>
    </row>
    <row r="63" spans="1:4" x14ac:dyDescent="0.25">
      <c r="A63" s="1" t="s">
        <v>198</v>
      </c>
      <c r="B63" s="5">
        <v>0.53521099999999999</v>
      </c>
      <c r="C63" s="10">
        <f t="shared" si="0"/>
        <v>0</v>
      </c>
      <c r="D63" s="1" t="s">
        <v>199</v>
      </c>
    </row>
    <row r="64" spans="1:4" x14ac:dyDescent="0.25">
      <c r="A64" s="1" t="s">
        <v>200</v>
      </c>
      <c r="B64" s="5">
        <v>0.54577500000000001</v>
      </c>
      <c r="C64" s="10">
        <f t="shared" si="0"/>
        <v>0</v>
      </c>
      <c r="D64" s="2" t="s">
        <v>201</v>
      </c>
    </row>
    <row r="65" spans="1:4" x14ac:dyDescent="0.25">
      <c r="A65" s="1" t="s">
        <v>202</v>
      </c>
      <c r="B65" s="5">
        <v>1.274648</v>
      </c>
      <c r="C65" s="10">
        <f t="shared" si="0"/>
        <v>0</v>
      </c>
      <c r="D65" s="2" t="s">
        <v>203</v>
      </c>
    </row>
    <row r="66" spans="1:4" x14ac:dyDescent="0.25">
      <c r="A66" s="1" t="s">
        <v>204</v>
      </c>
      <c r="B66" s="5">
        <v>1.617958</v>
      </c>
      <c r="C66" s="10">
        <f t="shared" si="0"/>
        <v>0</v>
      </c>
      <c r="D66" s="2" t="s">
        <v>205</v>
      </c>
    </row>
    <row r="67" spans="1:4" x14ac:dyDescent="0.25">
      <c r="A67" s="1" t="s">
        <v>206</v>
      </c>
      <c r="B67" s="5">
        <v>1.667254</v>
      </c>
      <c r="C67" s="10">
        <f t="shared" si="0"/>
        <v>0</v>
      </c>
      <c r="D67" s="2" t="s">
        <v>207</v>
      </c>
    </row>
    <row r="68" spans="1:4" x14ac:dyDescent="0.25">
      <c r="A68" s="1" t="s">
        <v>208</v>
      </c>
      <c r="B68" s="5">
        <v>1.22007</v>
      </c>
      <c r="C68" s="10">
        <f t="shared" si="0"/>
        <v>0</v>
      </c>
      <c r="D68" s="2" t="s">
        <v>209</v>
      </c>
    </row>
    <row r="69" spans="1:4" x14ac:dyDescent="0.25">
      <c r="A69" s="1" t="s">
        <v>210</v>
      </c>
      <c r="B69" s="5">
        <v>0.70422499999999999</v>
      </c>
      <c r="C69" s="10">
        <f t="shared" si="0"/>
        <v>0</v>
      </c>
      <c r="D69" s="2" t="s">
        <v>211</v>
      </c>
    </row>
    <row r="70" spans="1:4" x14ac:dyDescent="0.25">
      <c r="A70" s="1" t="s">
        <v>212</v>
      </c>
      <c r="B70" s="5">
        <v>0.65493000000000001</v>
      </c>
      <c r="C70" s="10">
        <f t="shared" si="0"/>
        <v>0</v>
      </c>
      <c r="D70" s="1" t="s">
        <v>213</v>
      </c>
    </row>
    <row r="71" spans="1:4" x14ac:dyDescent="0.25">
      <c r="A71" s="1" t="s">
        <v>214</v>
      </c>
      <c r="B71" s="5">
        <v>0.73591499999999999</v>
      </c>
      <c r="C71" s="10">
        <f t="shared" si="0"/>
        <v>0</v>
      </c>
      <c r="D71" s="2" t="s">
        <v>215</v>
      </c>
    </row>
    <row r="72" spans="1:4" x14ac:dyDescent="0.25">
      <c r="A72" s="1" t="s">
        <v>216</v>
      </c>
      <c r="B72" s="5">
        <v>1.132042</v>
      </c>
      <c r="C72" s="10">
        <f t="shared" ref="C72:C101" si="1">ROUND((B72*C$4),2)</f>
        <v>0</v>
      </c>
      <c r="D72" s="2" t="s">
        <v>217</v>
      </c>
    </row>
    <row r="73" spans="1:4" x14ac:dyDescent="0.25">
      <c r="A73" s="1" t="s">
        <v>218</v>
      </c>
      <c r="B73" s="5">
        <v>3.4657629999999999</v>
      </c>
      <c r="C73" s="10">
        <f t="shared" si="1"/>
        <v>0</v>
      </c>
      <c r="D73" s="1" t="s">
        <v>219</v>
      </c>
    </row>
    <row r="74" spans="1:4" x14ac:dyDescent="0.25">
      <c r="A74" s="1" t="s">
        <v>220</v>
      </c>
      <c r="B74" s="5">
        <v>3.4657629999999999</v>
      </c>
      <c r="C74" s="10">
        <f t="shared" si="1"/>
        <v>0</v>
      </c>
      <c r="D74" s="1" t="s">
        <v>221</v>
      </c>
    </row>
    <row r="75" spans="1:4" x14ac:dyDescent="0.25">
      <c r="A75" s="1" t="s">
        <v>222</v>
      </c>
      <c r="B75" s="5">
        <v>1.5845000000000001E-2</v>
      </c>
      <c r="C75" s="10">
        <f t="shared" si="1"/>
        <v>0</v>
      </c>
      <c r="D75" s="1" t="s">
        <v>58</v>
      </c>
    </row>
    <row r="76" spans="1:4" x14ac:dyDescent="0.25">
      <c r="A76" s="1" t="s">
        <v>223</v>
      </c>
      <c r="B76" s="5">
        <v>7.0422999999999999E-2</v>
      </c>
      <c r="C76" s="10">
        <f t="shared" si="1"/>
        <v>0</v>
      </c>
      <c r="D76" s="1" t="s">
        <v>60</v>
      </c>
    </row>
    <row r="77" spans="1:4" x14ac:dyDescent="0.25">
      <c r="A77" s="1" t="s">
        <v>224</v>
      </c>
      <c r="B77" s="5">
        <v>0.26760600000000001</v>
      </c>
      <c r="C77" s="10">
        <f t="shared" si="1"/>
        <v>0</v>
      </c>
      <c r="D77" s="1" t="s">
        <v>62</v>
      </c>
    </row>
    <row r="78" spans="1:4" x14ac:dyDescent="0.25">
      <c r="A78" s="1" t="s">
        <v>225</v>
      </c>
      <c r="B78" s="5">
        <v>4.7535000000000001E-2</v>
      </c>
      <c r="C78" s="10">
        <f t="shared" si="1"/>
        <v>0</v>
      </c>
      <c r="D78" s="1" t="s">
        <v>64</v>
      </c>
    </row>
    <row r="79" spans="1:4" x14ac:dyDescent="0.25">
      <c r="A79" s="1" t="s">
        <v>226</v>
      </c>
      <c r="B79" s="5">
        <v>0.40493000000000001</v>
      </c>
      <c r="C79" s="10">
        <f t="shared" si="1"/>
        <v>0</v>
      </c>
      <c r="D79" s="1" t="s">
        <v>227</v>
      </c>
    </row>
    <row r="80" spans="1:4" x14ac:dyDescent="0.25">
      <c r="A80" s="1" t="s">
        <v>228</v>
      </c>
      <c r="B80" s="5">
        <v>0.29225400000000001</v>
      </c>
      <c r="C80" s="10">
        <f t="shared" si="1"/>
        <v>0</v>
      </c>
      <c r="D80" s="1" t="s">
        <v>229</v>
      </c>
    </row>
    <row r="81" spans="1:4" x14ac:dyDescent="0.25">
      <c r="A81" s="1" t="s">
        <v>230</v>
      </c>
      <c r="B81" s="5">
        <v>0.32042300000000001</v>
      </c>
      <c r="C81" s="10">
        <f t="shared" si="1"/>
        <v>0</v>
      </c>
      <c r="D81" s="1" t="s">
        <v>231</v>
      </c>
    </row>
    <row r="82" spans="1:4" x14ac:dyDescent="0.25">
      <c r="A82" s="1" t="s">
        <v>232</v>
      </c>
      <c r="B82" s="5">
        <v>0.35387299999999999</v>
      </c>
      <c r="C82" s="10">
        <f t="shared" si="1"/>
        <v>0</v>
      </c>
      <c r="D82" s="1" t="s">
        <v>233</v>
      </c>
    </row>
    <row r="83" spans="1:4" x14ac:dyDescent="0.25">
      <c r="A83" s="1" t="s">
        <v>234</v>
      </c>
      <c r="B83" s="5">
        <v>0.27640799999999999</v>
      </c>
      <c r="C83" s="10">
        <f t="shared" si="1"/>
        <v>0</v>
      </c>
      <c r="D83" s="1" t="s">
        <v>235</v>
      </c>
    </row>
    <row r="84" spans="1:4" x14ac:dyDescent="0.25">
      <c r="A84" s="1" t="s">
        <v>236</v>
      </c>
      <c r="B84" s="5">
        <v>0.91373199999999999</v>
      </c>
      <c r="C84" s="10">
        <f t="shared" si="1"/>
        <v>0</v>
      </c>
      <c r="D84" s="1" t="s">
        <v>237</v>
      </c>
    </row>
    <row r="85" spans="1:4" x14ac:dyDescent="0.25">
      <c r="A85" s="1" t="s">
        <v>238</v>
      </c>
      <c r="B85" s="5">
        <v>1.8838029999999999</v>
      </c>
      <c r="C85" s="10">
        <f t="shared" si="1"/>
        <v>0</v>
      </c>
      <c r="D85" s="2" t="s">
        <v>239</v>
      </c>
    </row>
    <row r="86" spans="1:4" x14ac:dyDescent="0.25">
      <c r="A86" s="1" t="s">
        <v>240</v>
      </c>
      <c r="B86" s="5">
        <v>0.69190099999999999</v>
      </c>
      <c r="C86" s="10">
        <f t="shared" si="1"/>
        <v>0</v>
      </c>
      <c r="D86" s="1" t="s">
        <v>241</v>
      </c>
    </row>
    <row r="87" spans="1:4" x14ac:dyDescent="0.25">
      <c r="A87" s="1" t="s">
        <v>242</v>
      </c>
      <c r="B87" s="5">
        <v>0.42429600000000001</v>
      </c>
      <c r="C87" s="10">
        <f t="shared" si="1"/>
        <v>0</v>
      </c>
      <c r="D87" s="1" t="s">
        <v>243</v>
      </c>
    </row>
    <row r="88" spans="1:4" x14ac:dyDescent="0.25">
      <c r="A88" s="1" t="s">
        <v>244</v>
      </c>
      <c r="B88" s="5">
        <v>0.52993000000000001</v>
      </c>
      <c r="C88" s="10">
        <f t="shared" si="1"/>
        <v>0</v>
      </c>
      <c r="D88" s="1" t="s">
        <v>245</v>
      </c>
    </row>
    <row r="89" spans="1:4" x14ac:dyDescent="0.25">
      <c r="A89" s="1" t="s">
        <v>246</v>
      </c>
      <c r="B89" s="5">
        <v>1.1795770000000001</v>
      </c>
      <c r="C89" s="10">
        <f t="shared" si="1"/>
        <v>0</v>
      </c>
      <c r="D89" s="1" t="s">
        <v>247</v>
      </c>
    </row>
    <row r="90" spans="1:4" x14ac:dyDescent="0.25">
      <c r="A90" s="1" t="s">
        <v>248</v>
      </c>
      <c r="B90" s="5">
        <v>0.669014</v>
      </c>
      <c r="C90" s="10">
        <f t="shared" si="1"/>
        <v>0</v>
      </c>
      <c r="D90" s="1" t="s">
        <v>249</v>
      </c>
    </row>
    <row r="91" spans="1:4" x14ac:dyDescent="0.25">
      <c r="A91" s="1" t="s">
        <v>250</v>
      </c>
      <c r="B91" s="5">
        <v>0.612676</v>
      </c>
      <c r="C91" s="10">
        <f t="shared" si="1"/>
        <v>0</v>
      </c>
      <c r="D91" s="1" t="s">
        <v>251</v>
      </c>
    </row>
    <row r="92" spans="1:4" x14ac:dyDescent="0.25">
      <c r="A92" s="1" t="s">
        <v>252</v>
      </c>
      <c r="B92" s="5">
        <v>0.60211300000000001</v>
      </c>
      <c r="C92" s="10">
        <f t="shared" si="1"/>
        <v>0</v>
      </c>
      <c r="D92" s="1" t="s">
        <v>253</v>
      </c>
    </row>
    <row r="93" spans="1:4" x14ac:dyDescent="0.25">
      <c r="A93" s="1" t="s">
        <v>254</v>
      </c>
      <c r="B93" s="5">
        <v>2.1549299999999998</v>
      </c>
      <c r="C93" s="10">
        <f t="shared" si="1"/>
        <v>0</v>
      </c>
      <c r="D93" s="1" t="s">
        <v>255</v>
      </c>
    </row>
    <row r="94" spans="1:4" x14ac:dyDescent="0.25">
      <c r="A94" s="1" t="s">
        <v>256</v>
      </c>
      <c r="B94" s="5">
        <v>0.125</v>
      </c>
      <c r="C94" s="10">
        <f t="shared" si="1"/>
        <v>0</v>
      </c>
      <c r="D94" s="1" t="s">
        <v>257</v>
      </c>
    </row>
    <row r="95" spans="1:4" x14ac:dyDescent="0.25">
      <c r="A95" s="1" t="s">
        <v>258</v>
      </c>
      <c r="B95" s="5">
        <v>0.36619699999999999</v>
      </c>
      <c r="C95" s="10">
        <f t="shared" si="1"/>
        <v>0</v>
      </c>
      <c r="D95" s="1" t="s">
        <v>259</v>
      </c>
    </row>
    <row r="96" spans="1:4" x14ac:dyDescent="0.25">
      <c r="A96" s="1" t="s">
        <v>260</v>
      </c>
      <c r="B96" s="5">
        <v>4.3943659999999998</v>
      </c>
      <c r="C96" s="10">
        <f t="shared" si="1"/>
        <v>0</v>
      </c>
      <c r="D96" s="1" t="s">
        <v>66</v>
      </c>
    </row>
    <row r="97" spans="1:4" x14ac:dyDescent="0.25">
      <c r="A97" s="1" t="s">
        <v>261</v>
      </c>
      <c r="B97" s="5">
        <v>4.5775000000000003E-2</v>
      </c>
      <c r="C97" s="10">
        <f t="shared" si="1"/>
        <v>0</v>
      </c>
      <c r="D97" s="1" t="s">
        <v>262</v>
      </c>
    </row>
    <row r="98" spans="1:4" x14ac:dyDescent="0.25">
      <c r="A98" s="1" t="s">
        <v>263</v>
      </c>
      <c r="B98" s="5">
        <v>1.3908450000000001</v>
      </c>
      <c r="C98" s="10">
        <f t="shared" si="1"/>
        <v>0</v>
      </c>
      <c r="D98" s="1" t="s">
        <v>264</v>
      </c>
    </row>
    <row r="99" spans="1:4" x14ac:dyDescent="0.25">
      <c r="A99" s="1" t="s">
        <v>265</v>
      </c>
      <c r="B99" s="5">
        <v>2.3961269999999999</v>
      </c>
      <c r="C99" s="10">
        <f t="shared" si="1"/>
        <v>0</v>
      </c>
      <c r="D99" s="1" t="s">
        <v>266</v>
      </c>
    </row>
    <row r="100" spans="1:4" x14ac:dyDescent="0.25">
      <c r="A100" s="1" t="s">
        <v>267</v>
      </c>
      <c r="B100" s="5">
        <v>0.24295800000000001</v>
      </c>
      <c r="C100" s="10">
        <f t="shared" si="1"/>
        <v>0</v>
      </c>
      <c r="D100" s="1" t="s">
        <v>268</v>
      </c>
    </row>
    <row r="101" spans="1:4" x14ac:dyDescent="0.25">
      <c r="A101" s="1" t="s">
        <v>269</v>
      </c>
      <c r="B101" s="5">
        <v>3.0545770000000001</v>
      </c>
      <c r="C101" s="10">
        <f t="shared" si="1"/>
        <v>0</v>
      </c>
      <c r="D101" s="1" t="s">
        <v>76</v>
      </c>
    </row>
  </sheetData>
  <sheetProtection algorithmName="SHA-512" hashValue="hEGn+3aD8HHXVvwKCaF6QEfGGzIwnY6pY6VtQ1OFHoeEGz3nI5/kSfIRJURLez5S60uh9OpWPsnnkRAHs3uMyA==" saltValue="pRWjht9TgHDIZr27oXUPNg==" spinCount="100000" sheet="1" objects="1" scenarios="1" selectLockedCells="1"/>
  <mergeCells count="1">
    <mergeCell ref="A1:D1"/>
  </mergeCell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BFEC6-379A-4A82-9E37-79022F660D19}">
  <dimension ref="A1:D37"/>
  <sheetViews>
    <sheetView workbookViewId="0">
      <selection activeCell="C4" sqref="C4"/>
    </sheetView>
  </sheetViews>
  <sheetFormatPr defaultColWidth="8.85546875" defaultRowHeight="15" x14ac:dyDescent="0.25"/>
  <cols>
    <col min="1" max="1" width="8.5703125" customWidth="1"/>
    <col min="2" max="3" width="10.5703125" customWidth="1"/>
    <col min="4" max="4" width="131.140625" customWidth="1"/>
  </cols>
  <sheetData>
    <row r="1" spans="1:4" ht="21" x14ac:dyDescent="0.35">
      <c r="A1" s="38" t="s">
        <v>14</v>
      </c>
      <c r="B1" s="38"/>
      <c r="C1" s="38"/>
      <c r="D1" s="38"/>
    </row>
    <row r="3" spans="1:4" ht="39.75" thickBot="1" x14ac:dyDescent="0.3">
      <c r="A3" s="15" t="s">
        <v>2</v>
      </c>
      <c r="B3" s="15" t="s">
        <v>3</v>
      </c>
      <c r="C3" s="16" t="s">
        <v>4</v>
      </c>
      <c r="D3" s="15" t="s">
        <v>5</v>
      </c>
    </row>
    <row r="4" spans="1:4" x14ac:dyDescent="0.25">
      <c r="A4" s="13" t="s">
        <v>15</v>
      </c>
      <c r="B4" s="14">
        <v>8.86</v>
      </c>
      <c r="C4" s="28">
        <v>0</v>
      </c>
      <c r="D4" s="25" t="s">
        <v>16</v>
      </c>
    </row>
    <row r="5" spans="1:4" x14ac:dyDescent="0.25">
      <c r="A5" s="23"/>
      <c r="B5" s="24"/>
      <c r="C5" s="24"/>
      <c r="D5" s="9"/>
    </row>
    <row r="6" spans="1:4" ht="39" x14ac:dyDescent="0.25">
      <c r="A6" s="20" t="s">
        <v>8</v>
      </c>
      <c r="B6" s="20" t="s">
        <v>9</v>
      </c>
      <c r="C6" s="20" t="s">
        <v>10</v>
      </c>
      <c r="D6" s="20" t="s">
        <v>5</v>
      </c>
    </row>
    <row r="7" spans="1:4" x14ac:dyDescent="0.25">
      <c r="A7" s="1" t="s">
        <v>17</v>
      </c>
      <c r="B7" s="6">
        <v>0.46811599999999998</v>
      </c>
      <c r="C7" s="10">
        <f>ROUND((B7*C$4),2)</f>
        <v>0</v>
      </c>
      <c r="D7" s="1" t="s">
        <v>18</v>
      </c>
    </row>
    <row r="8" spans="1:4" x14ac:dyDescent="0.25">
      <c r="A8" s="1" t="s">
        <v>19</v>
      </c>
      <c r="B8" s="6">
        <v>1.2304349999999999</v>
      </c>
      <c r="C8" s="10">
        <f t="shared" ref="C8:C37" si="0">ROUND((B8*C$4),2)</f>
        <v>0</v>
      </c>
      <c r="D8" s="1" t="s">
        <v>20</v>
      </c>
    </row>
    <row r="9" spans="1:4" x14ac:dyDescent="0.25">
      <c r="A9" s="1" t="s">
        <v>21</v>
      </c>
      <c r="B9" s="6">
        <v>0.821739</v>
      </c>
      <c r="C9" s="10">
        <f t="shared" si="0"/>
        <v>0</v>
      </c>
      <c r="D9" s="1" t="s">
        <v>22</v>
      </c>
    </row>
    <row r="10" spans="1:4" x14ac:dyDescent="0.25">
      <c r="A10" s="1" t="s">
        <v>23</v>
      </c>
      <c r="B10" s="6">
        <v>0.48550700000000002</v>
      </c>
      <c r="C10" s="10">
        <f t="shared" si="0"/>
        <v>0</v>
      </c>
      <c r="D10" s="1" t="s">
        <v>24</v>
      </c>
    </row>
    <row r="11" spans="1:4" x14ac:dyDescent="0.25">
      <c r="A11" s="1" t="s">
        <v>25</v>
      </c>
      <c r="B11" s="6">
        <v>1.6637679999999999</v>
      </c>
      <c r="C11" s="10">
        <f t="shared" si="0"/>
        <v>0</v>
      </c>
      <c r="D11" s="1" t="s">
        <v>26</v>
      </c>
    </row>
    <row r="12" spans="1:4" x14ac:dyDescent="0.25">
      <c r="A12" s="1" t="s">
        <v>27</v>
      </c>
      <c r="B12" s="6">
        <v>7.0985509999999996</v>
      </c>
      <c r="C12" s="10">
        <f t="shared" si="0"/>
        <v>0</v>
      </c>
      <c r="D12" s="1" t="s">
        <v>28</v>
      </c>
    </row>
    <row r="13" spans="1:4" x14ac:dyDescent="0.25">
      <c r="A13" s="1" t="s">
        <v>29</v>
      </c>
      <c r="B13" s="6">
        <v>1.6333329999999999</v>
      </c>
      <c r="C13" s="10">
        <f t="shared" si="0"/>
        <v>0</v>
      </c>
      <c r="D13" s="1" t="s">
        <v>30</v>
      </c>
    </row>
    <row r="14" spans="1:4" x14ac:dyDescent="0.25">
      <c r="A14" s="1" t="s">
        <v>31</v>
      </c>
      <c r="B14" s="6">
        <v>0.51449299999999998</v>
      </c>
      <c r="C14" s="10">
        <f t="shared" si="0"/>
        <v>0</v>
      </c>
      <c r="D14" s="2" t="s">
        <v>32</v>
      </c>
    </row>
    <row r="15" spans="1:4" x14ac:dyDescent="0.25">
      <c r="A15" s="1" t="s">
        <v>33</v>
      </c>
      <c r="B15" s="6">
        <v>1.8841E-2</v>
      </c>
      <c r="C15" s="10">
        <f t="shared" si="0"/>
        <v>0</v>
      </c>
      <c r="D15" s="1" t="s">
        <v>34</v>
      </c>
    </row>
    <row r="16" spans="1:4" x14ac:dyDescent="0.25">
      <c r="A16" s="1" t="s">
        <v>35</v>
      </c>
      <c r="B16" s="6">
        <v>0.36087000000000002</v>
      </c>
      <c r="C16" s="10">
        <f t="shared" si="0"/>
        <v>0</v>
      </c>
      <c r="D16" s="1" t="s">
        <v>36</v>
      </c>
    </row>
    <row r="17" spans="1:4" x14ac:dyDescent="0.25">
      <c r="A17" s="1" t="s">
        <v>37</v>
      </c>
      <c r="B17" s="6">
        <v>0.77971000000000001</v>
      </c>
      <c r="C17" s="10">
        <f t="shared" si="0"/>
        <v>0</v>
      </c>
      <c r="D17" s="1" t="s">
        <v>38</v>
      </c>
    </row>
    <row r="18" spans="1:4" x14ac:dyDescent="0.25">
      <c r="A18" s="1" t="s">
        <v>39</v>
      </c>
      <c r="B18" s="6">
        <v>0.32608700000000002</v>
      </c>
      <c r="C18" s="10">
        <f t="shared" si="0"/>
        <v>0</v>
      </c>
      <c r="D18" s="1" t="s">
        <v>40</v>
      </c>
    </row>
    <row r="19" spans="1:4" x14ac:dyDescent="0.25">
      <c r="A19" s="1" t="s">
        <v>41</v>
      </c>
      <c r="B19" s="6">
        <v>0.27246399999999998</v>
      </c>
      <c r="C19" s="10">
        <f t="shared" si="0"/>
        <v>0</v>
      </c>
      <c r="D19" s="2" t="s">
        <v>42</v>
      </c>
    </row>
    <row r="20" spans="1:4" x14ac:dyDescent="0.25">
      <c r="A20" s="1" t="s">
        <v>43</v>
      </c>
      <c r="B20" s="5">
        <v>1.128986</v>
      </c>
      <c r="C20" s="10">
        <f t="shared" si="0"/>
        <v>0</v>
      </c>
      <c r="D20" s="1" t="s">
        <v>44</v>
      </c>
    </row>
    <row r="21" spans="1:4" x14ac:dyDescent="0.25">
      <c r="A21" s="1" t="s">
        <v>45</v>
      </c>
      <c r="B21" s="5">
        <v>1.8681160000000001</v>
      </c>
      <c r="C21" s="10">
        <f t="shared" si="0"/>
        <v>0</v>
      </c>
      <c r="D21" s="1" t="s">
        <v>46</v>
      </c>
    </row>
    <row r="22" spans="1:4" x14ac:dyDescent="0.25">
      <c r="A22" s="1" t="s">
        <v>47</v>
      </c>
      <c r="B22" s="5">
        <v>1.415942</v>
      </c>
      <c r="C22" s="10">
        <f t="shared" si="0"/>
        <v>0</v>
      </c>
      <c r="D22" s="2" t="s">
        <v>48</v>
      </c>
    </row>
    <row r="23" spans="1:4" x14ac:dyDescent="0.25">
      <c r="A23" s="1" t="s">
        <v>49</v>
      </c>
      <c r="B23" s="5">
        <v>6.9753619999999996</v>
      </c>
      <c r="C23" s="10">
        <f t="shared" si="0"/>
        <v>0</v>
      </c>
      <c r="D23" s="1" t="s">
        <v>50</v>
      </c>
    </row>
    <row r="24" spans="1:4" x14ac:dyDescent="0.25">
      <c r="A24" s="1" t="s">
        <v>51</v>
      </c>
      <c r="B24" s="5">
        <v>1.4898549999999999</v>
      </c>
      <c r="C24" s="10">
        <f t="shared" si="0"/>
        <v>0</v>
      </c>
      <c r="D24" s="2" t="s">
        <v>52</v>
      </c>
    </row>
    <row r="25" spans="1:4" x14ac:dyDescent="0.25">
      <c r="A25" s="1" t="s">
        <v>53</v>
      </c>
      <c r="B25" s="5">
        <v>1.0173909999999999</v>
      </c>
      <c r="C25" s="10">
        <f t="shared" si="0"/>
        <v>0</v>
      </c>
      <c r="D25" s="1" t="s">
        <v>54</v>
      </c>
    </row>
    <row r="26" spans="1:4" x14ac:dyDescent="0.25">
      <c r="A26" s="1" t="s">
        <v>55</v>
      </c>
      <c r="B26" s="5">
        <v>0.26231900000000002</v>
      </c>
      <c r="C26" s="10">
        <f t="shared" si="0"/>
        <v>0</v>
      </c>
      <c r="D26" s="1" t="s">
        <v>56</v>
      </c>
    </row>
    <row r="27" spans="1:4" x14ac:dyDescent="0.25">
      <c r="A27" s="1" t="s">
        <v>57</v>
      </c>
      <c r="B27" s="5">
        <v>1.3043000000000001E-2</v>
      </c>
      <c r="C27" s="10">
        <f t="shared" si="0"/>
        <v>0</v>
      </c>
      <c r="D27" s="1" t="s">
        <v>58</v>
      </c>
    </row>
    <row r="28" spans="1:4" x14ac:dyDescent="0.25">
      <c r="A28" s="1" t="s">
        <v>59</v>
      </c>
      <c r="B28" s="5">
        <v>5.7971000000000002E-2</v>
      </c>
      <c r="C28" s="10">
        <f t="shared" si="0"/>
        <v>0</v>
      </c>
      <c r="D28" s="1" t="s">
        <v>60</v>
      </c>
    </row>
    <row r="29" spans="1:4" x14ac:dyDescent="0.25">
      <c r="A29" s="1" t="s">
        <v>61</v>
      </c>
      <c r="B29" s="5">
        <v>0.22029000000000001</v>
      </c>
      <c r="C29" s="10">
        <f t="shared" si="0"/>
        <v>0</v>
      </c>
      <c r="D29" s="1" t="s">
        <v>62</v>
      </c>
    </row>
    <row r="30" spans="1:4" x14ac:dyDescent="0.25">
      <c r="A30" s="1" t="s">
        <v>63</v>
      </c>
      <c r="B30" s="5">
        <v>3.9129999999999998E-2</v>
      </c>
      <c r="C30" s="10">
        <f t="shared" si="0"/>
        <v>0</v>
      </c>
      <c r="D30" s="1" t="s">
        <v>64</v>
      </c>
    </row>
    <row r="31" spans="1:4" x14ac:dyDescent="0.25">
      <c r="A31" s="1" t="s">
        <v>65</v>
      </c>
      <c r="B31" s="5">
        <v>3.617391</v>
      </c>
      <c r="C31" s="10">
        <f t="shared" si="0"/>
        <v>0</v>
      </c>
      <c r="D31" s="1" t="s">
        <v>66</v>
      </c>
    </row>
    <row r="32" spans="1:4" x14ac:dyDescent="0.25">
      <c r="A32" s="1" t="s">
        <v>67</v>
      </c>
      <c r="B32" s="5">
        <v>6.3333329999999997</v>
      </c>
      <c r="C32" s="10">
        <f t="shared" si="0"/>
        <v>0</v>
      </c>
      <c r="D32" s="1" t="s">
        <v>68</v>
      </c>
    </row>
    <row r="33" spans="1:4" x14ac:dyDescent="0.25">
      <c r="A33" s="1" t="s">
        <v>69</v>
      </c>
      <c r="B33" s="5">
        <v>5.3768120000000001</v>
      </c>
      <c r="C33" s="10">
        <f t="shared" si="0"/>
        <v>0</v>
      </c>
      <c r="D33" s="1" t="s">
        <v>70</v>
      </c>
    </row>
    <row r="34" spans="1:4" x14ac:dyDescent="0.25">
      <c r="A34" s="1" t="s">
        <v>71</v>
      </c>
      <c r="B34" s="5">
        <v>0.71014500000000003</v>
      </c>
      <c r="C34" s="10">
        <f t="shared" si="0"/>
        <v>0</v>
      </c>
      <c r="D34" s="1" t="s">
        <v>72</v>
      </c>
    </row>
    <row r="35" spans="1:4" x14ac:dyDescent="0.25">
      <c r="A35" s="1" t="s">
        <v>73</v>
      </c>
      <c r="B35" s="5">
        <v>1.3971009999999999</v>
      </c>
      <c r="C35" s="10">
        <f t="shared" si="0"/>
        <v>0</v>
      </c>
      <c r="D35" s="1" t="s">
        <v>74</v>
      </c>
    </row>
    <row r="36" spans="1:4" x14ac:dyDescent="0.25">
      <c r="A36" s="1" t="s">
        <v>75</v>
      </c>
      <c r="B36" s="5">
        <v>2.5144929999999999</v>
      </c>
      <c r="C36" s="10">
        <f t="shared" si="0"/>
        <v>0</v>
      </c>
      <c r="D36" s="1" t="s">
        <v>76</v>
      </c>
    </row>
    <row r="37" spans="1:4" x14ac:dyDescent="0.25">
      <c r="A37" s="1" t="s">
        <v>77</v>
      </c>
      <c r="B37" s="5">
        <v>1.824638</v>
      </c>
      <c r="C37" s="10">
        <f t="shared" si="0"/>
        <v>0</v>
      </c>
      <c r="D37" s="1" t="s">
        <v>78</v>
      </c>
    </row>
  </sheetData>
  <sheetProtection algorithmName="SHA-512" hashValue="dpaAOu5cd61iFC1KG4MMW02NZJkY1NHmGIabr4G04etT/rQolJqIU4dONr3qwy3A+/GWC+sPNR7Qy2/NRXuIDg==" saltValue="3+I1XTTxuWAvT2wkt4LWvA==" spinCount="100000" sheet="1" objects="1" scenarios="1" selectLockedCells="1"/>
  <mergeCells count="1">
    <mergeCell ref="A1:D1"/>
  </mergeCells>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D32E1C6EE8F442A72E00D6969E4F38" ma:contentTypeVersion="3" ma:contentTypeDescription="Create a new document." ma:contentTypeScope="" ma:versionID="335babdb5708c15d97542c08278234ce">
  <xsd:schema xmlns:xsd="http://www.w3.org/2001/XMLSchema" xmlns:xs="http://www.w3.org/2001/XMLSchema" xmlns:p="http://schemas.microsoft.com/office/2006/metadata/properties" xmlns:ns1="http://schemas.microsoft.com/sharepoint/v3" xmlns:ns2="1a40b543-efe3-4cca-9e5b-3c7b5faabd3e" xmlns:ns3="9b4da78d-dd85-47ee-b0ac-74cc183f1a5b" targetNamespace="http://schemas.microsoft.com/office/2006/metadata/properties" ma:root="true" ma:fieldsID="11086aede9bdf92f57b7d8578da8cfa9" ns1:_="" ns2:_="" ns3:_="">
    <xsd:import namespace="http://schemas.microsoft.com/sharepoint/v3"/>
    <xsd:import namespace="1a40b543-efe3-4cca-9e5b-3c7b5faabd3e"/>
    <xsd:import namespace="9b4da78d-dd85-47ee-b0ac-74cc183f1a5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element ref="ns3: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40b543-efe3-4cca-9e5b-3c7b5faabd3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4da78d-dd85-47ee-b0ac-74cc183f1a5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A29415-73F7-46CB-BE84-14C5EFB1F581}">
  <ds:schemaRefs>
    <ds:schemaRef ds:uri="http://purl.org/dc/elements/1.1/"/>
    <ds:schemaRef ds:uri="http://schemas.microsoft.com/office/infopath/2007/PartnerControls"/>
    <ds:schemaRef ds:uri="9b4da78d-dd85-47ee-b0ac-74cc183f1a5b"/>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1a40b543-efe3-4cca-9e5b-3c7b5faabd3e"/>
    <ds:schemaRef ds:uri="http://www.w3.org/XML/1998/namespace"/>
    <ds:schemaRef ds:uri="http://purl.org/dc/dcmitype/"/>
  </ds:schemaRefs>
</ds:datastoreItem>
</file>

<file path=customXml/itemProps2.xml><?xml version="1.0" encoding="utf-8"?>
<ds:datastoreItem xmlns:ds="http://schemas.openxmlformats.org/officeDocument/2006/customXml" ds:itemID="{FF356714-E179-435C-B2EE-09DB25CA0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a40b543-efe3-4cca-9e5b-3c7b5faabd3e"/>
    <ds:schemaRef ds:uri="9b4da78d-dd85-47ee-b0ac-74cc183f1a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AF1F8E-91F0-44E9-82C4-1190D74887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Important Notes</vt:lpstr>
      <vt:lpstr>Class II CGMs</vt:lpstr>
      <vt:lpstr>Hydrophilic Catheters</vt:lpstr>
      <vt:lpstr>OTS Upper Extremity</vt:lpstr>
      <vt:lpstr>OTS Back</vt:lpstr>
      <vt:lpstr>OTS Knee</vt:lpstr>
      <vt:lpstr>Ostomy Supplies</vt:lpstr>
      <vt:lpstr>Urological</vt:lpstr>
      <vt:lpstr>'Class II CGMs'!HCPC2025_APR_02182025</vt:lpstr>
      <vt:lpstr>'Hydrophilic Catheters'!HCPC2025_APR_02182025</vt:lpstr>
      <vt:lpstr>'Ostomy Supplies'!HCPC2025_APR_02182025</vt:lpstr>
      <vt:lpstr>'OTS Back'!HCPC2025_APR_02182025</vt:lpstr>
      <vt:lpstr>Urological!HCPC2025_APR_02182025</vt:lpstr>
      <vt:lpstr>HCPC2025_APR_02182025</vt:lpstr>
    </vt:vector>
  </TitlesOfParts>
  <Manager/>
  <Company>SAS Institute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sas user</dc:creator>
  <cp:keywords/>
  <dc:description/>
  <cp:lastModifiedBy>ERIC CROWNHART</cp:lastModifiedBy>
  <cp:revision/>
  <dcterms:created xsi:type="dcterms:W3CDTF">2011-02-11T15:45:55Z</dcterms:created>
  <dcterms:modified xsi:type="dcterms:W3CDTF">2026-06-25T18:47:47Z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0x0101000BD32E1C6EE8F442A72E00D6969E4F38</vt:lpwstr>
  </property>
</Properties>
</file>